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9510"/>
  </bookViews>
  <sheets>
    <sheet name="Snooker" sheetId="1" r:id="rId1"/>
    <sheet name="Data Validation" sheetId="2" state="hidden" r:id="rId2"/>
  </sheets>
  <definedNames>
    <definedName name="_xlnm.Print_Area" localSheetId="0">Snooker!$B$2:$J$59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7" i="1" l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J53" i="1"/>
  <c r="J52" i="1"/>
  <c r="J51" i="1"/>
  <c r="J50" i="1"/>
  <c r="J49" i="1"/>
  <c r="J48" i="1"/>
  <c r="B42" i="1"/>
  <c r="B36" i="1"/>
  <c r="B30" i="1"/>
  <c r="B24" i="1"/>
</calcChain>
</file>

<file path=xl/sharedStrings.xml><?xml version="1.0" encoding="utf-8"?>
<sst xmlns="http://schemas.openxmlformats.org/spreadsheetml/2006/main" count="78" uniqueCount="74">
  <si>
    <t xml:space="preserve"> Do any players require reasonable adjustment owing to disability or otherwise?</t>
  </si>
  <si>
    <t>YES</t>
  </si>
  <si>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>FAO: ATHLETIC UNION/STUDENTS' UNION OFFICERS</t>
    </r>
  </si>
  <si>
    <t>MAIN CONTACT OF DELEGATION (must be one of the entrants named below)</t>
  </si>
  <si>
    <t xml:space="preserve"> First name:</t>
  </si>
  <si>
    <t xml:space="preserve"> Surname:</t>
  </si>
  <si>
    <t xml:space="preserve"> Contact tel. number(s) (preferably mobile):</t>
  </si>
  <si>
    <t xml:space="preserve"> Email address:</t>
  </si>
  <si>
    <t xml:space="preserve"> Approx no. members/players in your club/society/tournaments:</t>
  </si>
  <si>
    <t>Captain?</t>
  </si>
  <si>
    <t>ONE</t>
  </si>
  <si>
    <t>TWO</t>
  </si>
  <si>
    <t>THREE</t>
  </si>
  <si>
    <t>NO</t>
  </si>
  <si>
    <t>↙</t>
  </si>
  <si>
    <t xml:space="preserve"> How many teams do you want to enter?</t>
  </si>
  <si>
    <t>↖</t>
  </si>
  <si>
    <t xml:space="preserve"> For reasons given above and for Individual Championship purposes,</t>
  </si>
  <si>
    <t xml:space="preserve"> Please ensure that all of the above named players comply with the eligibility criteria of</t>
  </si>
  <si>
    <t xml:space="preserve"> fourth teams then all of the first teams, all of the second teams and</t>
  </si>
  <si>
    <t xml:space="preserve"> not 100%  by the athletic union/students' union, then please contact</t>
  </si>
  <si>
    <t xml:space="preserve"> to them.</t>
  </si>
  <si>
    <t xml:space="preserve"> Student ID number</t>
  </si>
  <si>
    <t xml:space="preserve"> Surname</t>
  </si>
  <si>
    <t xml:space="preserve"> First Name</t>
  </si>
  <si>
    <t xml:space="preserve"> Code</t>
  </si>
  <si>
    <t>BUCS-UPC SNOOKER</t>
  </si>
  <si>
    <t>McCluskey's (Spondon Snooker Club)</t>
  </si>
  <si>
    <t>and Cueball, Derby</t>
  </si>
  <si>
    <t xml:space="preserve"> comprised of 30 first teams, 15 second teams, 10 third teams and 5</t>
  </si>
  <si>
    <t xml:space="preserve"> There is no limit to the number of teams an institution may enter.</t>
  </si>
  <si>
    <t>INDIVIDUAL ONLY (max 2 players)</t>
  </si>
  <si>
    <t>FOUR OR MORE</t>
  </si>
  <si>
    <t xml:space="preserve">● </t>
  </si>
  <si>
    <t>Ensure you list players in descending order of ability (ie best player first)</t>
  </si>
  <si>
    <t xml:space="preserve"> must be your best team with the stronger players at the top and so on.</t>
  </si>
  <si>
    <r>
      <t xml:space="preserve"> teams and players </t>
    </r>
    <r>
      <rPr>
        <b/>
        <u/>
        <sz val="11"/>
        <color rgb="FF7030A0"/>
        <rFont val="Calibri"/>
        <family val="2"/>
      </rPr>
      <t>must</t>
    </r>
    <r>
      <rPr>
        <b/>
        <sz val="11"/>
        <color rgb="FF7030A0"/>
        <rFont val="Calibri"/>
        <family val="2"/>
      </rPr>
      <t xml:space="preserve"> be listed in order of strength</t>
    </r>
    <r>
      <rPr>
        <sz val="11"/>
        <color rgb="FF7030A0"/>
        <rFont val="Calibri"/>
        <family val="2"/>
      </rPr>
      <t>, i.e. the first team</t>
    </r>
  </si>
  <si>
    <r>
      <t xml:space="preserve"> athletic union/students' union via BUCS.  </t>
    </r>
    <r>
      <rPr>
        <b/>
        <sz val="11"/>
        <color rgb="FF7030A0"/>
        <rFont val="Calibri"/>
        <family val="2"/>
      </rPr>
      <t xml:space="preserve">Do </t>
    </r>
    <r>
      <rPr>
        <b/>
        <u/>
        <sz val="11"/>
        <color rgb="FF7030A0"/>
        <rFont val="Calibri"/>
        <family val="2"/>
      </rPr>
      <t>not</t>
    </r>
    <r>
      <rPr>
        <b/>
        <sz val="11"/>
        <color rgb="FF7030A0"/>
        <rFont val="Calibri"/>
        <family val="2"/>
      </rPr>
      <t xml:space="preserve"> send any money direct</t>
    </r>
  </si>
  <si>
    <t xml:space="preserve"> competition rankings. For example, if 60 entries are received</t>
  </si>
  <si>
    <t xml:space="preserve">the Tournament Director, Ben Hubbard, at ben.hubbard@upc-pool.org.uk </t>
  </si>
  <si>
    <t xml:space="preserve">  to first teams, then second teams, etc then to teams highest in the</t>
  </si>
  <si>
    <t>CHAMPIONSHIPS 2019-2020</t>
  </si>
  <si>
    <t xml:space="preserve"> There is no limit of the number of teams per university, but note a</t>
  </si>
  <si>
    <t xml:space="preserve"> your AU/SU at the earliest opportunity to arrange the transfer of funds</t>
  </si>
  <si>
    <t xml:space="preserve"> players in an institution then the institution main contact must e-mail</t>
  </si>
  <si>
    <t xml:space="preserve"> All players in institution first teams, as well as individuals from</t>
  </si>
  <si>
    <t xml:space="preserve"> institutions not sending teams, will enter the Individual Championship.</t>
  </si>
  <si>
    <t xml:space="preserve"> The remaining non-first team players at the event will enter the</t>
  </si>
  <si>
    <t xml:space="preserve"> Individual Trophy. However, any non-first team players may wish to</t>
  </si>
  <si>
    <t xml:space="preserve"> play at Championship level instead of Trophy level: If this applies to any</t>
  </si>
  <si>
    <t xml:space="preserve"> maximum of 52 teams will be accepted and preference will be given</t>
  </si>
  <si>
    <t xml:space="preserve"> the seven highest-ranked third teams would be accepted (with the</t>
  </si>
  <si>
    <t xml:space="preserve"> highest ranked third team being second reserve, etc)</t>
  </si>
  <si>
    <t xml:space="preserve"> highest ranked third team not entered being first reserve, the next</t>
  </si>
  <si>
    <t>12-15 March 2020</t>
  </si>
  <si>
    <t xml:space="preserve"> Please note that fees of £33.75 per player will be invoiced to your</t>
  </si>
  <si>
    <r>
      <t xml:space="preserve"> </t>
    </r>
    <r>
      <rPr>
        <b/>
        <sz val="11"/>
        <color indexed="8"/>
        <rFont val="Calibri"/>
        <family val="2"/>
      </rPr>
      <t xml:space="preserve">There are </t>
    </r>
    <r>
      <rPr>
        <b/>
        <u/>
        <sz val="11"/>
        <color indexed="8"/>
        <rFont val="Calibri"/>
        <family val="2"/>
      </rPr>
      <t>no</t>
    </r>
    <r>
      <rPr>
        <b/>
        <sz val="11"/>
        <color indexed="8"/>
        <rFont val="Calibri"/>
        <family val="2"/>
      </rPr>
      <t xml:space="preserve"> fees for submitting reserves onto BUCS Play.</t>
    </r>
  </si>
  <si>
    <t xml:space="preserve"> Although space is limited here, you may enter more on BUCS Play.</t>
  </si>
  <si>
    <r>
      <t xml:space="preserve">ENTRIES WILL </t>
    </r>
    <r>
      <rPr>
        <b/>
        <u/>
        <sz val="11"/>
        <color indexed="8"/>
        <rFont val="Calibri"/>
        <family val="2"/>
      </rPr>
      <t>ONLY</t>
    </r>
    <r>
      <rPr>
        <b/>
        <sz val="11"/>
        <color indexed="8"/>
        <rFont val="Calibri"/>
        <family val="2"/>
      </rPr>
      <t xml:space="preserve"> BE ACCEPTED IF RECIEVED VIA BUCS Play AND YOU</t>
    </r>
  </si>
  <si>
    <t>COMPLETE AND SEND THIS FORM TO ben.hubbard@upc-pool.org.uk</t>
  </si>
  <si>
    <t>This form is designed to provide UPC with the full details of your entry</t>
  </si>
  <si>
    <t>You may also use it to guide your AU in completing the BUCS Play submission</t>
  </si>
  <si>
    <t>Please refer to the accompanying Guidance Notes before completing this form</t>
  </si>
  <si>
    <r>
      <t xml:space="preserve">You </t>
    </r>
    <r>
      <rPr>
        <u/>
        <sz val="11"/>
        <color indexed="8"/>
        <rFont val="Calibri"/>
        <family val="2"/>
      </rPr>
      <t>must</t>
    </r>
    <r>
      <rPr>
        <sz val="11"/>
        <color indexed="8"/>
        <rFont val="Calibri"/>
        <family val="2"/>
      </rPr>
      <t xml:space="preserve"> complete </t>
    </r>
    <r>
      <rPr>
        <u/>
        <sz val="11"/>
        <color indexed="8"/>
        <rFont val="Calibri"/>
        <family val="2"/>
      </rPr>
      <t>all</t>
    </r>
    <r>
      <rPr>
        <sz val="11"/>
        <color indexed="8"/>
        <rFont val="Calibri"/>
        <family val="2"/>
      </rPr>
      <t xml:space="preserve"> of the yellow-shaded cells:</t>
    </r>
  </si>
  <si>
    <t xml:space="preserve"> If needed, contact ben.hubbard@upc-pool.org.uk about further teams</t>
  </si>
  <si>
    <t>Entry deadlines:</t>
  </si>
  <si>
    <t xml:space="preserve"> BUCS before submitting entries via the BUCS Play system</t>
  </si>
  <si>
    <t>RESERVES</t>
  </si>
  <si>
    <t xml:space="preserve"> to UPC. If some or all of the fees are being paid by the entrant(s), i.e.</t>
  </si>
  <si>
    <t xml:space="preserve"> with details of these players by Thursday 26 February 2020 @ 23:59pm. </t>
  </si>
  <si>
    <t>Tuesday 25th February 2020 @ 23:59pm for students to register on BUCS Play</t>
  </si>
  <si>
    <t>Thursday 27th February 2020 @ 23:59pm for AUs to complete entry</t>
  </si>
  <si>
    <t xml:space="preserve"> There is room for 4 teams here, but more can be added on BUCS Play.</t>
  </si>
  <si>
    <t>PLAYER DETAILS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</si>
</sst>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40"/>
      <color rgb="FFFF0000"/>
      <name val="Calibri"/>
      <family val="2"/>
      <scheme val="minor"/>
    </font>
    <font>
      <sz val="11"/>
      <color indexed="8"/>
      <name val="Calibri"/>
      <family val="2"/>
    </font>
    <font>
      <sz val="11"/>
      <color indexed="25"/>
      <name val="Calibri"/>
      <family val="2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b/>
      <sz val="11"/>
      <color indexed="57"/>
      <name val="Calibri"/>
      <family val="2"/>
    </font>
    <font>
      <sz val="11"/>
      <color rgb="FF7030A0"/>
      <name val="Calibri"/>
      <family val="2"/>
    </font>
    <font>
      <b/>
      <u/>
      <sz val="11"/>
      <color rgb="FF7030A0"/>
      <name val="Calibri"/>
      <family val="2"/>
    </font>
    <font>
      <b/>
      <sz val="11"/>
      <color rgb="FF7030A0"/>
      <name val="Calibri"/>
      <family val="2"/>
    </font>
    <font>
      <sz val="11"/>
      <color theme="8"/>
      <name val="Calibri"/>
      <family val="2"/>
    </font>
    <font>
      <sz val="11"/>
      <color theme="8"/>
      <name val="Calibri"/>
      <family val="2"/>
      <scheme val="minor"/>
    </font>
    <font>
      <b/>
      <sz val="40"/>
      <color rgb="FF7030A0"/>
      <name val="Calibri"/>
      <family val="2"/>
    </font>
    <font>
      <u/>
      <sz val="11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theme="1"/>
        <bgColor indexed="26"/>
      </patternFill>
    </fill>
  </fills>
  <borders count="8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/>
      <right style="medium">
        <color rgb="FFFF0000"/>
      </right>
      <top/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 diagonalUp="1" diagonalDown="1"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 style="thin">
        <color indexed="8"/>
      </diagonal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25"/>
      </left>
      <right style="medium">
        <color indexed="25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rgb="FF7030A0"/>
      </left>
      <right style="medium">
        <color indexed="25"/>
      </right>
      <top style="medium">
        <color rgb="FF7030A0"/>
      </top>
      <bottom/>
      <diagonal/>
    </border>
    <border>
      <left style="medium">
        <color indexed="25"/>
      </left>
      <right style="medium">
        <color indexed="25"/>
      </right>
      <top style="medium">
        <color rgb="FF7030A0"/>
      </top>
      <bottom/>
      <diagonal/>
    </border>
    <border>
      <left style="medium">
        <color indexed="25"/>
      </left>
      <right style="medium">
        <color rgb="FF7030A0"/>
      </right>
      <top style="medium">
        <color rgb="FF7030A0"/>
      </top>
      <bottom/>
      <diagonal/>
    </border>
    <border>
      <left style="medium">
        <color rgb="FF7030A0"/>
      </left>
      <right style="medium">
        <color indexed="25"/>
      </right>
      <top/>
      <bottom/>
      <diagonal/>
    </border>
    <border>
      <left style="medium">
        <color indexed="25"/>
      </left>
      <right style="medium">
        <color rgb="FF7030A0"/>
      </right>
      <top/>
      <bottom/>
      <diagonal/>
    </border>
    <border>
      <left style="medium">
        <color theme="8"/>
      </left>
      <right/>
      <top style="medium">
        <color theme="8"/>
      </top>
      <bottom/>
      <diagonal/>
    </border>
    <border>
      <left/>
      <right/>
      <top style="medium">
        <color theme="8"/>
      </top>
      <bottom/>
      <diagonal/>
    </border>
    <border>
      <left/>
      <right style="medium">
        <color theme="8"/>
      </right>
      <top style="medium">
        <color theme="8"/>
      </top>
      <bottom/>
      <diagonal/>
    </border>
    <border>
      <left style="medium">
        <color theme="8"/>
      </left>
      <right/>
      <top/>
      <bottom/>
      <diagonal/>
    </border>
    <border>
      <left/>
      <right style="medium">
        <color theme="8"/>
      </right>
      <top/>
      <bottom/>
      <diagonal/>
    </border>
    <border>
      <left style="medium">
        <color theme="8"/>
      </left>
      <right/>
      <top/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 style="medium">
        <color theme="8"/>
      </right>
      <top/>
      <bottom style="medium">
        <color theme="8"/>
      </bottom>
      <diagonal/>
    </border>
    <border>
      <left/>
      <right style="medium">
        <color rgb="FF7030A0"/>
      </right>
      <top/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8" fillId="0" borderId="0"/>
  </cellStyleXfs>
  <cellXfs count="150">
    <xf numFmtId="0" fontId="0" fillId="0" borderId="0" xfId="0"/>
    <xf numFmtId="0" fontId="0" fillId="2" borderId="0" xfId="0" applyFill="1" applyProtection="1">
      <protection hidden="1"/>
    </xf>
    <xf numFmtId="0" fontId="3" fillId="2" borderId="0" xfId="0" applyFont="1" applyFill="1" applyProtection="1">
      <protection hidden="1"/>
    </xf>
    <xf numFmtId="0" fontId="5" fillId="2" borderId="0" xfId="0" applyFont="1" applyFill="1" applyBorder="1" applyAlignment="1" applyProtection="1">
      <protection hidden="1"/>
    </xf>
    <xf numFmtId="0" fontId="5" fillId="2" borderId="0" xfId="0" applyFont="1" applyFill="1" applyBorder="1" applyAlignment="1" applyProtection="1">
      <alignment wrapText="1"/>
      <protection hidden="1"/>
    </xf>
    <xf numFmtId="0" fontId="0" fillId="2" borderId="0" xfId="0" applyFont="1" applyFill="1" applyAlignment="1" applyProtection="1">
      <protection hidden="1"/>
    </xf>
    <xf numFmtId="0" fontId="4" fillId="2" borderId="0" xfId="0" applyFont="1" applyFill="1" applyAlignment="1" applyProtection="1">
      <protection hidden="1"/>
    </xf>
    <xf numFmtId="0" fontId="2" fillId="3" borderId="2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Alignment="1" applyProtection="1">
      <alignment horizontal="center"/>
      <protection hidden="1"/>
    </xf>
    <xf numFmtId="0" fontId="8" fillId="5" borderId="0" xfId="1" applyFont="1" applyFill="1" applyProtection="1">
      <protection hidden="1"/>
    </xf>
    <xf numFmtId="0" fontId="10" fillId="5" borderId="0" xfId="1" applyFont="1" applyFill="1" applyAlignment="1" applyProtection="1">
      <alignment horizontal="right"/>
      <protection hidden="1"/>
    </xf>
    <xf numFmtId="0" fontId="10" fillId="5" borderId="0" xfId="1" applyFont="1" applyFill="1" applyAlignment="1" applyProtection="1">
      <protection hidden="1"/>
    </xf>
    <xf numFmtId="49" fontId="10" fillId="5" borderId="37" xfId="1" applyNumberFormat="1" applyFont="1" applyFill="1" applyBorder="1" applyProtection="1">
      <protection hidden="1"/>
    </xf>
    <xf numFmtId="0" fontId="10" fillId="5" borderId="35" xfId="1" applyFont="1" applyFill="1" applyBorder="1" applyAlignment="1" applyProtection="1">
      <alignment horizontal="center"/>
      <protection hidden="1"/>
    </xf>
    <xf numFmtId="0" fontId="12" fillId="6" borderId="41" xfId="1" applyNumberFormat="1" applyFont="1" applyFill="1" applyBorder="1" applyProtection="1">
      <protection hidden="1"/>
    </xf>
    <xf numFmtId="0" fontId="12" fillId="6" borderId="42" xfId="1" applyFont="1" applyFill="1" applyBorder="1" applyAlignment="1" applyProtection="1">
      <alignment horizontal="center"/>
      <protection locked="0"/>
    </xf>
    <xf numFmtId="0" fontId="12" fillId="6" borderId="43" xfId="1" applyNumberFormat="1" applyFont="1" applyFill="1" applyBorder="1" applyProtection="1">
      <protection hidden="1"/>
    </xf>
    <xf numFmtId="0" fontId="12" fillId="6" borderId="44" xfId="1" applyFont="1" applyFill="1" applyBorder="1" applyAlignment="1" applyProtection="1">
      <alignment horizontal="center"/>
      <protection locked="0"/>
    </xf>
    <xf numFmtId="0" fontId="12" fillId="6" borderId="43" xfId="0" applyNumberFormat="1" applyFont="1" applyFill="1" applyBorder="1" applyProtection="1">
      <protection hidden="1"/>
    </xf>
    <xf numFmtId="0" fontId="12" fillId="6" borderId="47" xfId="1" applyFont="1" applyFill="1" applyBorder="1" applyAlignment="1" applyProtection="1">
      <alignment horizontal="center"/>
      <protection hidden="1"/>
    </xf>
    <xf numFmtId="0" fontId="12" fillId="6" borderId="45" xfId="0" applyNumberFormat="1" applyFont="1" applyFill="1" applyBorder="1" applyProtection="1">
      <protection hidden="1"/>
    </xf>
    <xf numFmtId="0" fontId="12" fillId="6" borderId="46" xfId="1" applyFont="1" applyFill="1" applyBorder="1" applyAlignment="1" applyProtection="1">
      <alignment horizontal="center"/>
      <protection hidden="1"/>
    </xf>
    <xf numFmtId="0" fontId="7" fillId="2" borderId="0" xfId="0" applyFont="1" applyFill="1" applyBorder="1" applyAlignment="1" applyProtection="1">
      <alignment vertical="top"/>
      <protection hidden="1"/>
    </xf>
    <xf numFmtId="0" fontId="12" fillId="6" borderId="49" xfId="1" applyNumberFormat="1" applyFont="1" applyFill="1" applyBorder="1" applyProtection="1">
      <protection hidden="1"/>
    </xf>
    <xf numFmtId="0" fontId="12" fillId="6" borderId="50" xfId="0" applyNumberFormat="1" applyFont="1" applyFill="1" applyBorder="1" applyProtection="1">
      <protection hidden="1"/>
    </xf>
    <xf numFmtId="0" fontId="12" fillId="6" borderId="24" xfId="0" applyNumberFormat="1" applyFont="1" applyFill="1" applyBorder="1" applyProtection="1">
      <protection hidden="1"/>
    </xf>
    <xf numFmtId="49" fontId="12" fillId="6" borderId="52" xfId="1" applyNumberFormat="1" applyFont="1" applyFill="1" applyBorder="1" applyAlignment="1" applyProtection="1">
      <protection locked="0"/>
    </xf>
    <xf numFmtId="0" fontId="12" fillId="6" borderId="8" xfId="0" applyNumberFormat="1" applyFont="1" applyFill="1" applyBorder="1" applyProtection="1">
      <protection hidden="1"/>
    </xf>
    <xf numFmtId="0" fontId="12" fillId="6" borderId="47" xfId="1" applyFont="1" applyFill="1" applyBorder="1" applyAlignment="1" applyProtection="1">
      <alignment horizontal="center"/>
      <protection locked="0"/>
    </xf>
    <xf numFmtId="0" fontId="12" fillId="6" borderId="23" xfId="0" applyNumberFormat="1" applyFont="1" applyFill="1" applyBorder="1" applyProtection="1">
      <protection hidden="1"/>
    </xf>
    <xf numFmtId="0" fontId="12" fillId="6" borderId="58" xfId="1" applyFont="1" applyFill="1" applyBorder="1" applyAlignment="1" applyProtection="1">
      <alignment horizontal="center"/>
      <protection locked="0"/>
    </xf>
    <xf numFmtId="0" fontId="12" fillId="6" borderId="60" xfId="1" applyFont="1" applyFill="1" applyBorder="1" applyAlignment="1" applyProtection="1">
      <alignment horizontal="center"/>
      <protection locked="0"/>
    </xf>
    <xf numFmtId="0" fontId="12" fillId="6" borderId="25" xfId="0" applyNumberFormat="1" applyFont="1" applyFill="1" applyBorder="1" applyProtection="1">
      <protection hidden="1"/>
    </xf>
    <xf numFmtId="49" fontId="12" fillId="6" borderId="64" xfId="1" applyNumberFormat="1" applyFont="1" applyFill="1" applyBorder="1" applyAlignment="1" applyProtection="1">
      <protection locked="0"/>
    </xf>
    <xf numFmtId="0" fontId="12" fillId="6" borderId="65" xfId="0" applyNumberFormat="1" applyFont="1" applyFill="1" applyBorder="1" applyProtection="1">
      <protection hidden="1"/>
    </xf>
    <xf numFmtId="0" fontId="12" fillId="6" borderId="64" xfId="1" applyFont="1" applyFill="1" applyBorder="1" applyAlignment="1" applyProtection="1">
      <alignment horizontal="center"/>
      <protection locked="0"/>
    </xf>
    <xf numFmtId="0" fontId="10" fillId="7" borderId="36" xfId="1" applyFont="1" applyFill="1" applyBorder="1" applyAlignment="1" applyProtection="1">
      <alignment vertical="center" textRotation="90" wrapText="1"/>
      <protection hidden="1"/>
    </xf>
    <xf numFmtId="0" fontId="10" fillId="5" borderId="0" xfId="1" applyFont="1" applyFill="1" applyBorder="1" applyAlignment="1" applyProtection="1">
      <alignment horizontal="left" vertical="center"/>
      <protection hidden="1"/>
    </xf>
    <xf numFmtId="49" fontId="6" fillId="2" borderId="29" xfId="0" applyNumberFormat="1" applyFont="1" applyFill="1" applyBorder="1" applyAlignment="1" applyProtection="1">
      <alignment horizontal="left" vertical="center"/>
      <protection hidden="1"/>
    </xf>
    <xf numFmtId="49" fontId="6" fillId="2" borderId="0" xfId="0" applyNumberFormat="1" applyFont="1" applyFill="1" applyBorder="1" applyAlignment="1" applyProtection="1">
      <alignment horizontal="left" vertical="center"/>
      <protection hidden="1"/>
    </xf>
    <xf numFmtId="49" fontId="6" fillId="2" borderId="30" xfId="0" applyNumberFormat="1" applyFont="1" applyFill="1" applyBorder="1" applyAlignment="1" applyProtection="1">
      <alignment horizontal="left" vertical="center"/>
      <protection hidden="1"/>
    </xf>
    <xf numFmtId="49" fontId="6" fillId="2" borderId="26" xfId="0" applyNumberFormat="1" applyFont="1" applyFill="1" applyBorder="1" applyAlignment="1" applyProtection="1">
      <alignment horizontal="left" vertical="center"/>
      <protection hidden="1"/>
    </xf>
    <xf numFmtId="49" fontId="6" fillId="2" borderId="27" xfId="0" applyNumberFormat="1" applyFont="1" applyFill="1" applyBorder="1" applyAlignment="1" applyProtection="1">
      <alignment horizontal="left" vertical="center"/>
      <protection hidden="1"/>
    </xf>
    <xf numFmtId="49" fontId="6" fillId="2" borderId="28" xfId="0" applyNumberFormat="1" applyFont="1" applyFill="1" applyBorder="1" applyAlignment="1" applyProtection="1">
      <alignment horizontal="left" vertical="center"/>
      <protection hidden="1"/>
    </xf>
    <xf numFmtId="49" fontId="0" fillId="2" borderId="0" xfId="0" applyNumberFormat="1" applyFill="1" applyAlignment="1" applyProtection="1">
      <alignment vertical="center"/>
      <protection hidden="1"/>
    </xf>
    <xf numFmtId="49" fontId="1" fillId="2" borderId="0" xfId="0" applyNumberFormat="1" applyFont="1" applyFill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49" fontId="0" fillId="2" borderId="0" xfId="0" applyNumberFormat="1" applyFill="1" applyBorder="1" applyAlignment="1" applyProtection="1">
      <alignment vertical="center"/>
      <protection hidden="1"/>
    </xf>
    <xf numFmtId="49" fontId="8" fillId="5" borderId="0" xfId="1" applyNumberFormat="1" applyFont="1" applyFill="1" applyAlignment="1" applyProtection="1">
      <alignment vertical="center"/>
      <protection hidden="1"/>
    </xf>
    <xf numFmtId="0" fontId="8" fillId="5" borderId="0" xfId="1" applyFont="1" applyFill="1" applyAlignment="1" applyProtection="1">
      <alignment vertical="center"/>
      <protection hidden="1"/>
    </xf>
    <xf numFmtId="49" fontId="13" fillId="5" borderId="0" xfId="1" applyNumberFormat="1" applyFont="1" applyFill="1" applyAlignment="1" applyProtection="1">
      <alignment vertical="center"/>
      <protection hidden="1"/>
    </xf>
    <xf numFmtId="49" fontId="10" fillId="5" borderId="0" xfId="1" applyNumberFormat="1" applyFont="1" applyFill="1" applyAlignment="1" applyProtection="1">
      <alignment horizontal="left" vertical="center"/>
      <protection hidden="1"/>
    </xf>
    <xf numFmtId="49" fontId="10" fillId="5" borderId="0" xfId="1" applyNumberFormat="1" applyFont="1" applyFill="1" applyBorder="1" applyAlignment="1" applyProtection="1">
      <alignment horizontal="left" vertical="center"/>
      <protection hidden="1"/>
    </xf>
    <xf numFmtId="49" fontId="9" fillId="5" borderId="0" xfId="1" applyNumberFormat="1" applyFont="1" applyFill="1" applyBorder="1" applyAlignment="1" applyProtection="1">
      <alignment horizontal="left" vertical="center"/>
      <protection hidden="1"/>
    </xf>
    <xf numFmtId="0" fontId="0" fillId="2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8" fillId="5" borderId="0" xfId="1" applyFont="1" applyFill="1" applyAlignment="1" applyProtection="1">
      <alignment horizontal="right"/>
      <protection hidden="1"/>
    </xf>
    <xf numFmtId="0" fontId="8" fillId="6" borderId="84" xfId="1" applyFont="1" applyFill="1" applyBorder="1" applyProtection="1">
      <protection hidden="1"/>
    </xf>
    <xf numFmtId="0" fontId="10" fillId="5" borderId="0" xfId="1" applyFont="1" applyFill="1" applyBorder="1" applyAlignment="1" applyProtection="1">
      <alignment horizontal="left"/>
      <protection hidden="1"/>
    </xf>
    <xf numFmtId="49" fontId="6" fillId="2" borderId="0" xfId="0" applyNumberFormat="1" applyFont="1" applyFill="1" applyBorder="1" applyAlignment="1" applyProtection="1">
      <alignment horizontal="left" vertical="center"/>
      <protection hidden="1"/>
    </xf>
    <xf numFmtId="0" fontId="8" fillId="5" borderId="34" xfId="1" applyFont="1" applyFill="1" applyBorder="1" applyAlignment="1" applyProtection="1">
      <alignment horizontal="left"/>
      <protection hidden="1"/>
    </xf>
    <xf numFmtId="0" fontId="12" fillId="6" borderId="35" xfId="1" applyFont="1" applyFill="1" applyBorder="1" applyAlignment="1" applyProtection="1">
      <alignment horizontal="center"/>
      <protection locked="0"/>
    </xf>
    <xf numFmtId="49" fontId="13" fillId="5" borderId="67" xfId="1" applyNumberFormat="1" applyFont="1" applyFill="1" applyBorder="1" applyAlignment="1" applyProtection="1">
      <alignment horizontal="left" vertical="center"/>
      <protection hidden="1"/>
    </xf>
    <xf numFmtId="49" fontId="13" fillId="5" borderId="68" xfId="1" applyNumberFormat="1" applyFont="1" applyFill="1" applyBorder="1" applyAlignment="1" applyProtection="1">
      <alignment horizontal="left" vertical="center"/>
      <protection hidden="1"/>
    </xf>
    <xf numFmtId="49" fontId="13" fillId="5" borderId="69" xfId="1" applyNumberFormat="1" applyFont="1" applyFill="1" applyBorder="1" applyAlignment="1" applyProtection="1">
      <alignment horizontal="left" vertical="center"/>
      <protection hidden="1"/>
    </xf>
    <xf numFmtId="0" fontId="10" fillId="5" borderId="0" xfId="1" applyFont="1" applyFill="1" applyBorder="1" applyAlignment="1" applyProtection="1">
      <alignment horizontal="left"/>
      <protection hidden="1"/>
    </xf>
    <xf numFmtId="49" fontId="1" fillId="2" borderId="0" xfId="0" applyNumberFormat="1" applyFont="1" applyFill="1" applyAlignment="1" applyProtection="1">
      <alignment horizontal="left" vertical="center"/>
      <protection hidden="1"/>
    </xf>
    <xf numFmtId="49" fontId="6" fillId="2" borderId="31" xfId="0" applyNumberFormat="1" applyFont="1" applyFill="1" applyBorder="1" applyAlignment="1" applyProtection="1">
      <alignment horizontal="left" vertical="center"/>
      <protection hidden="1"/>
    </xf>
    <xf numFmtId="49" fontId="6" fillId="2" borderId="32" xfId="0" applyNumberFormat="1" applyFont="1" applyFill="1" applyBorder="1" applyAlignment="1" applyProtection="1">
      <alignment horizontal="left" vertical="center"/>
      <protection hidden="1"/>
    </xf>
    <xf numFmtId="49" fontId="6" fillId="2" borderId="33" xfId="0" applyNumberFormat="1" applyFont="1" applyFill="1" applyBorder="1" applyAlignment="1" applyProtection="1">
      <alignment horizontal="left" vertical="center"/>
      <protection hidden="1"/>
    </xf>
    <xf numFmtId="49" fontId="6" fillId="2" borderId="29" xfId="0" applyNumberFormat="1" applyFont="1" applyFill="1" applyBorder="1" applyAlignment="1" applyProtection="1">
      <alignment horizontal="left" vertical="center"/>
      <protection hidden="1"/>
    </xf>
    <xf numFmtId="49" fontId="6" fillId="2" borderId="30" xfId="0" applyNumberFormat="1" applyFont="1" applyFill="1" applyBorder="1" applyAlignment="1" applyProtection="1">
      <alignment horizontal="left" vertical="center"/>
      <protection hidden="1"/>
    </xf>
    <xf numFmtId="0" fontId="0" fillId="2" borderId="13" xfId="0" applyFill="1" applyBorder="1" applyAlignment="1" applyProtection="1">
      <alignment horizontal="left"/>
      <protection hidden="1"/>
    </xf>
    <xf numFmtId="0" fontId="0" fillId="2" borderId="14" xfId="0" applyFill="1" applyBorder="1" applyAlignment="1" applyProtection="1">
      <alignment horizontal="left"/>
      <protection hidden="1"/>
    </xf>
    <xf numFmtId="0" fontId="0" fillId="2" borderId="15" xfId="0" applyFill="1" applyBorder="1" applyAlignment="1" applyProtection="1">
      <alignment horizontal="left"/>
      <protection hidden="1"/>
    </xf>
    <xf numFmtId="49" fontId="2" fillId="3" borderId="16" xfId="0" applyNumberFormat="1" applyFont="1" applyFill="1" applyBorder="1" applyAlignment="1" applyProtection="1">
      <alignment horizontal="center"/>
      <protection locked="0"/>
    </xf>
    <xf numFmtId="49" fontId="2" fillId="3" borderId="14" xfId="0" applyNumberFormat="1" applyFont="1" applyFill="1" applyBorder="1" applyAlignment="1" applyProtection="1">
      <alignment horizontal="center"/>
      <protection locked="0"/>
    </xf>
    <xf numFmtId="49" fontId="2" fillId="3" borderId="17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left"/>
      <protection hidden="1"/>
    </xf>
    <xf numFmtId="0" fontId="0" fillId="2" borderId="19" xfId="0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alignment horizontal="left"/>
      <protection hidden="1"/>
    </xf>
    <xf numFmtId="3" fontId="2" fillId="3" borderId="21" xfId="0" applyNumberFormat="1" applyFont="1" applyFill="1" applyBorder="1" applyAlignment="1" applyProtection="1">
      <alignment horizontal="center"/>
      <protection locked="0"/>
    </xf>
    <xf numFmtId="3" fontId="2" fillId="3" borderId="22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 applyProtection="1">
      <alignment horizontal="center" vertical="top"/>
      <protection hidden="1"/>
    </xf>
    <xf numFmtId="0" fontId="8" fillId="5" borderId="0" xfId="1" applyFont="1" applyFill="1" applyBorder="1" applyAlignment="1" applyProtection="1">
      <alignment horizontal="left"/>
      <protection hidden="1"/>
    </xf>
    <xf numFmtId="0" fontId="0" fillId="4" borderId="0" xfId="0" applyFill="1" applyAlignment="1" applyProtection="1">
      <alignment horizontal="left"/>
      <protection hidden="1"/>
    </xf>
    <xf numFmtId="0" fontId="3" fillId="4" borderId="0" xfId="0" applyFont="1" applyFill="1" applyAlignment="1" applyProtection="1">
      <alignment horizontal="left"/>
      <protection hidden="1"/>
    </xf>
    <xf numFmtId="0" fontId="1" fillId="2" borderId="0" xfId="0" applyFont="1" applyFill="1" applyAlignment="1" applyProtection="1">
      <alignment horizontal="left"/>
      <protection hidden="1"/>
    </xf>
    <xf numFmtId="0" fontId="1" fillId="2" borderId="1" xfId="0" applyFont="1" applyFill="1" applyBorder="1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1" fillId="2" borderId="3" xfId="0" applyFont="1" applyFill="1" applyBorder="1" applyAlignment="1" applyProtection="1">
      <alignment horizontal="center"/>
      <protection hidden="1"/>
    </xf>
    <xf numFmtId="0" fontId="1" fillId="2" borderId="4" xfId="0" applyFont="1" applyFill="1" applyBorder="1" applyAlignment="1" applyProtection="1">
      <alignment horizontal="center"/>
      <protection hidden="1"/>
    </xf>
    <xf numFmtId="0" fontId="1" fillId="2" borderId="5" xfId="0" applyFont="1" applyFill="1" applyBorder="1" applyAlignment="1" applyProtection="1">
      <alignment horizontal="center"/>
      <protection hidden="1"/>
    </xf>
    <xf numFmtId="0" fontId="0" fillId="2" borderId="6" xfId="0" applyFill="1" applyBorder="1" applyAlignment="1" applyProtection="1">
      <alignment horizontal="left"/>
      <protection hidden="1"/>
    </xf>
    <xf numFmtId="0" fontId="0" fillId="2" borderId="7" xfId="0" applyFill="1" applyBorder="1" applyAlignment="1" applyProtection="1">
      <alignment horizontal="left"/>
      <protection hidden="1"/>
    </xf>
    <xf numFmtId="49" fontId="2" fillId="3" borderId="8" xfId="0" applyNumberFormat="1" applyFon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left"/>
      <protection hidden="1"/>
    </xf>
    <xf numFmtId="0" fontId="0" fillId="2" borderId="10" xfId="0" applyFill="1" applyBorder="1" applyAlignment="1" applyProtection="1">
      <alignment horizontal="left"/>
      <protection hidden="1"/>
    </xf>
    <xf numFmtId="49" fontId="2" fillId="3" borderId="9" xfId="0" applyNumberFormat="1" applyFont="1" applyFill="1" applyBorder="1" applyAlignment="1" applyProtection="1">
      <alignment horizontal="center"/>
      <protection locked="0"/>
    </xf>
    <xf numFmtId="49" fontId="2" fillId="3" borderId="11" xfId="0" applyNumberFormat="1" applyFont="1" applyFill="1" applyBorder="1" applyAlignment="1" applyProtection="1">
      <alignment horizontal="center"/>
      <protection locked="0"/>
    </xf>
    <xf numFmtId="49" fontId="2" fillId="3" borderId="12" xfId="0" applyNumberFormat="1" applyFont="1" applyFill="1" applyBorder="1" applyAlignment="1" applyProtection="1">
      <alignment horizontal="center"/>
      <protection locked="0"/>
    </xf>
    <xf numFmtId="0" fontId="12" fillId="6" borderId="40" xfId="1" applyFont="1" applyFill="1" applyBorder="1" applyAlignment="1" applyProtection="1">
      <alignment horizontal="center" vertical="center" textRotation="90" wrapText="1"/>
      <protection hidden="1"/>
    </xf>
    <xf numFmtId="0" fontId="12" fillId="6" borderId="51" xfId="1" applyFont="1" applyFill="1" applyBorder="1" applyAlignment="1" applyProtection="1">
      <alignment horizontal="center" vertical="center" textRotation="90" wrapText="1"/>
      <protection hidden="1"/>
    </xf>
    <xf numFmtId="49" fontId="12" fillId="6" borderId="41" xfId="1" applyNumberFormat="1" applyFont="1" applyFill="1" applyBorder="1" applyAlignment="1" applyProtection="1">
      <alignment horizontal="left"/>
      <protection locked="0"/>
    </xf>
    <xf numFmtId="49" fontId="12" fillId="6" borderId="41" xfId="1" applyNumberFormat="1" applyFont="1" applyFill="1" applyBorder="1" applyAlignment="1" applyProtection="1">
      <alignment horizontal="center"/>
      <protection locked="0"/>
    </xf>
    <xf numFmtId="49" fontId="12" fillId="6" borderId="43" xfId="1" applyNumberFormat="1" applyFont="1" applyFill="1" applyBorder="1" applyAlignment="1" applyProtection="1">
      <alignment horizontal="left"/>
      <protection locked="0"/>
    </xf>
    <xf numFmtId="49" fontId="12" fillId="6" borderId="43" xfId="1" applyNumberFormat="1" applyFont="1" applyFill="1" applyBorder="1" applyAlignment="1" applyProtection="1">
      <alignment horizontal="center"/>
      <protection locked="0"/>
    </xf>
    <xf numFmtId="0" fontId="12" fillId="6" borderId="53" xfId="1" applyFont="1" applyFill="1" applyBorder="1" applyAlignment="1" applyProtection="1">
      <alignment horizontal="center" vertical="center" textRotation="90" wrapText="1"/>
      <protection hidden="1"/>
    </xf>
    <xf numFmtId="49" fontId="12" fillId="6" borderId="54" xfId="1" applyNumberFormat="1" applyFont="1" applyFill="1" applyBorder="1" applyAlignment="1" applyProtection="1">
      <alignment horizontal="left"/>
      <protection locked="0"/>
    </xf>
    <xf numFmtId="49" fontId="12" fillId="6" borderId="50" xfId="1" applyNumberFormat="1" applyFont="1" applyFill="1" applyBorder="1" applyAlignment="1" applyProtection="1">
      <alignment horizontal="left"/>
      <protection locked="0"/>
    </xf>
    <xf numFmtId="49" fontId="12" fillId="6" borderId="50" xfId="1" applyNumberFormat="1" applyFont="1" applyFill="1" applyBorder="1" applyAlignment="1" applyProtection="1">
      <alignment horizontal="center"/>
      <protection locked="0"/>
    </xf>
    <xf numFmtId="49" fontId="13" fillId="5" borderId="0" xfId="1" applyNumberFormat="1" applyFont="1" applyFill="1" applyBorder="1" applyAlignment="1" applyProtection="1">
      <alignment horizontal="left" vertical="center"/>
      <protection hidden="1"/>
    </xf>
    <xf numFmtId="49" fontId="12" fillId="6" borderId="49" xfId="1" applyNumberFormat="1" applyFont="1" applyFill="1" applyBorder="1" applyAlignment="1" applyProtection="1">
      <alignment horizontal="left"/>
      <protection locked="0"/>
    </xf>
    <xf numFmtId="49" fontId="12" fillId="6" borderId="49" xfId="1" applyNumberFormat="1" applyFont="1" applyFill="1" applyBorder="1" applyAlignment="1" applyProtection="1">
      <alignment horizontal="center"/>
      <protection locked="0"/>
    </xf>
    <xf numFmtId="49" fontId="16" fillId="5" borderId="75" xfId="1" applyNumberFormat="1" applyFont="1" applyFill="1" applyBorder="1" applyAlignment="1" applyProtection="1">
      <alignment horizontal="left" vertical="center"/>
      <protection hidden="1"/>
    </xf>
    <xf numFmtId="49" fontId="16" fillId="5" borderId="0" xfId="1" applyNumberFormat="1" applyFont="1" applyFill="1" applyBorder="1" applyAlignment="1" applyProtection="1">
      <alignment horizontal="left" vertical="center"/>
      <protection hidden="1"/>
    </xf>
    <xf numFmtId="49" fontId="16" fillId="5" borderId="76" xfId="1" applyNumberFormat="1" applyFont="1" applyFill="1" applyBorder="1" applyAlignment="1" applyProtection="1">
      <alignment horizontal="left" vertical="center"/>
      <protection hidden="1"/>
    </xf>
    <xf numFmtId="49" fontId="12" fillId="6" borderId="62" xfId="1" applyNumberFormat="1" applyFont="1" applyFill="1" applyBorder="1" applyAlignment="1" applyProtection="1">
      <alignment horizontal="left"/>
      <protection locked="0"/>
    </xf>
    <xf numFmtId="49" fontId="12" fillId="6" borderId="63" xfId="1" applyNumberFormat="1" applyFont="1" applyFill="1" applyBorder="1" applyAlignment="1" applyProtection="1">
      <alignment horizontal="left"/>
      <protection locked="0"/>
    </xf>
    <xf numFmtId="49" fontId="12" fillId="6" borderId="63" xfId="1" applyNumberFormat="1" applyFont="1" applyFill="1" applyBorder="1" applyAlignment="1" applyProtection="1">
      <alignment horizontal="center"/>
      <protection locked="0"/>
    </xf>
    <xf numFmtId="0" fontId="10" fillId="5" borderId="38" xfId="1" applyFont="1" applyFill="1" applyBorder="1" applyAlignment="1" applyProtection="1">
      <alignment horizontal="left"/>
      <protection hidden="1"/>
    </xf>
    <xf numFmtId="49" fontId="13" fillId="5" borderId="70" xfId="1" applyNumberFormat="1" applyFont="1" applyFill="1" applyBorder="1" applyAlignment="1" applyProtection="1">
      <alignment horizontal="left" vertical="center"/>
      <protection hidden="1"/>
    </xf>
    <xf numFmtId="49" fontId="13" fillId="5" borderId="39" xfId="1" applyNumberFormat="1" applyFont="1" applyFill="1" applyBorder="1" applyAlignment="1" applyProtection="1">
      <alignment horizontal="left" vertical="center"/>
      <protection hidden="1"/>
    </xf>
    <xf numFmtId="49" fontId="13" fillId="5" borderId="71" xfId="1" applyNumberFormat="1" applyFont="1" applyFill="1" applyBorder="1" applyAlignment="1" applyProtection="1">
      <alignment horizontal="left" vertical="center"/>
      <protection hidden="1"/>
    </xf>
    <xf numFmtId="0" fontId="18" fillId="5" borderId="80" xfId="1" applyFont="1" applyFill="1" applyBorder="1" applyAlignment="1" applyProtection="1">
      <alignment horizontal="left"/>
      <protection hidden="1"/>
    </xf>
    <xf numFmtId="49" fontId="13" fillId="5" borderId="81" xfId="1" applyNumberFormat="1" applyFont="1" applyFill="1" applyBorder="1" applyAlignment="1" applyProtection="1">
      <alignment horizontal="left" vertical="center"/>
      <protection hidden="1"/>
    </xf>
    <xf numFmtId="49" fontId="13" fillId="5" borderId="82" xfId="1" applyNumberFormat="1" applyFont="1" applyFill="1" applyBorder="1" applyAlignment="1" applyProtection="1">
      <alignment horizontal="left" vertical="center"/>
      <protection hidden="1"/>
    </xf>
    <xf numFmtId="49" fontId="13" fillId="5" borderId="83" xfId="1" applyNumberFormat="1" applyFont="1" applyFill="1" applyBorder="1" applyAlignment="1" applyProtection="1">
      <alignment horizontal="left" vertical="center"/>
      <protection hidden="1"/>
    </xf>
    <xf numFmtId="0" fontId="12" fillId="6" borderId="55" xfId="1" applyFont="1" applyFill="1" applyBorder="1" applyAlignment="1" applyProtection="1">
      <alignment horizontal="center" vertical="center" textRotation="90" wrapText="1"/>
      <protection hidden="1"/>
    </xf>
    <xf numFmtId="0" fontId="12" fillId="6" borderId="59" xfId="1" applyFont="1" applyFill="1" applyBorder="1" applyAlignment="1" applyProtection="1">
      <alignment horizontal="center" vertical="center" textRotation="90" wrapText="1"/>
      <protection hidden="1"/>
    </xf>
    <xf numFmtId="0" fontId="12" fillId="6" borderId="61" xfId="1" applyFont="1" applyFill="1" applyBorder="1" applyAlignment="1" applyProtection="1">
      <alignment horizontal="center" vertical="center" textRotation="90" wrapText="1"/>
      <protection hidden="1"/>
    </xf>
    <xf numFmtId="49" fontId="12" fillId="6" borderId="56" xfId="1" applyNumberFormat="1" applyFont="1" applyFill="1" applyBorder="1" applyAlignment="1" applyProtection="1">
      <alignment horizontal="left"/>
      <protection locked="0"/>
    </xf>
    <xf numFmtId="49" fontId="12" fillId="6" borderId="57" xfId="1" applyNumberFormat="1" applyFont="1" applyFill="1" applyBorder="1" applyAlignment="1" applyProtection="1">
      <alignment horizontal="left"/>
      <protection locked="0"/>
    </xf>
    <xf numFmtId="49" fontId="12" fillId="6" borderId="57" xfId="1" applyNumberFormat="1" applyFont="1" applyFill="1" applyBorder="1" applyAlignment="1" applyProtection="1">
      <alignment horizontal="center"/>
      <protection locked="0"/>
    </xf>
    <xf numFmtId="49" fontId="12" fillId="6" borderId="48" xfId="1" applyNumberFormat="1" applyFont="1" applyFill="1" applyBorder="1" applyAlignment="1" applyProtection="1">
      <alignment horizontal="left"/>
      <protection locked="0"/>
    </xf>
    <xf numFmtId="49" fontId="16" fillId="5" borderId="72" xfId="1" applyNumberFormat="1" applyFont="1" applyFill="1" applyBorder="1" applyAlignment="1" applyProtection="1">
      <alignment horizontal="left" vertical="center"/>
      <protection hidden="1"/>
    </xf>
    <xf numFmtId="49" fontId="16" fillId="5" borderId="73" xfId="1" applyNumberFormat="1" applyFont="1" applyFill="1" applyBorder="1" applyAlignment="1" applyProtection="1">
      <alignment horizontal="left" vertical="center"/>
      <protection hidden="1"/>
    </xf>
    <xf numFmtId="49" fontId="16" fillId="5" borderId="74" xfId="1" applyNumberFormat="1" applyFont="1" applyFill="1" applyBorder="1" applyAlignment="1" applyProtection="1">
      <alignment horizontal="left" vertical="center"/>
      <protection hidden="1"/>
    </xf>
    <xf numFmtId="49" fontId="12" fillId="6" borderId="66" xfId="1" applyNumberFormat="1" applyFont="1" applyFill="1" applyBorder="1" applyAlignment="1" applyProtection="1">
      <alignment horizontal="left"/>
      <protection locked="0"/>
    </xf>
    <xf numFmtId="49" fontId="12" fillId="6" borderId="45" xfId="1" applyNumberFormat="1" applyFont="1" applyFill="1" applyBorder="1" applyAlignment="1" applyProtection="1">
      <alignment horizontal="left"/>
      <protection locked="0"/>
    </xf>
    <xf numFmtId="49" fontId="12" fillId="6" borderId="45" xfId="1" applyNumberFormat="1" applyFont="1" applyFill="1" applyBorder="1" applyAlignment="1" applyProtection="1">
      <alignment horizontal="center"/>
      <protection locked="0"/>
    </xf>
    <xf numFmtId="0" fontId="10" fillId="5" borderId="0" xfId="1" applyFont="1" applyFill="1" applyBorder="1" applyAlignment="1" applyProtection="1">
      <alignment horizontal="left" vertical="center"/>
      <protection hidden="1"/>
    </xf>
    <xf numFmtId="0" fontId="10" fillId="5" borderId="0" xfId="1" applyFont="1" applyFill="1" applyBorder="1" applyProtection="1">
      <protection hidden="1"/>
    </xf>
    <xf numFmtId="49" fontId="17" fillId="2" borderId="75" xfId="0" applyNumberFormat="1" applyFont="1" applyFill="1" applyBorder="1" applyAlignment="1">
      <alignment horizontal="center" vertical="center"/>
    </xf>
    <xf numFmtId="49" fontId="17" fillId="2" borderId="0" xfId="0" applyNumberFormat="1" applyFont="1" applyFill="1" applyBorder="1" applyAlignment="1">
      <alignment horizontal="center" vertical="center"/>
    </xf>
    <xf numFmtId="49" fontId="17" fillId="2" borderId="76" xfId="0" applyNumberFormat="1" applyFont="1" applyFill="1" applyBorder="1" applyAlignment="1">
      <alignment horizontal="center" vertical="center"/>
    </xf>
    <xf numFmtId="49" fontId="17" fillId="2" borderId="77" xfId="0" applyNumberFormat="1" applyFont="1" applyFill="1" applyBorder="1" applyAlignment="1">
      <alignment horizontal="left" vertical="center"/>
    </xf>
    <xf numFmtId="49" fontId="17" fillId="2" borderId="78" xfId="0" applyNumberFormat="1" applyFont="1" applyFill="1" applyBorder="1" applyAlignment="1">
      <alignment horizontal="left" vertical="center"/>
    </xf>
    <xf numFmtId="49" fontId="17" fillId="2" borderId="79" xfId="0" applyNumberFormat="1" applyFont="1" applyFill="1" applyBorder="1" applyAlignment="1">
      <alignment horizontal="left" vertical="center"/>
    </xf>
    <xf numFmtId="49" fontId="13" fillId="0" borderId="0" xfId="1" applyNumberFormat="1" applyFont="1" applyFill="1" applyBorder="1" applyAlignment="1" applyProtection="1">
      <alignment horizontal="left" vertical="center"/>
      <protection hidden="1"/>
    </xf>
  </cellXfs>
  <cellStyles count="2">
    <cellStyle name="Excel Built-in Normal" xfId="1"/>
    <cellStyle name="Normal" xfId="0" builtinId="0"/>
  </cellStyles>
  <dxfs count="9"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8"/>
      </font>
      <fill>
        <patternFill patternType="none">
          <fgColor indexed="64"/>
          <bgColor indexed="65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  <dxf>
      <font>
        <b val="0"/>
        <condense val="0"/>
        <extend val="0"/>
        <color indexed="8"/>
      </font>
      <fill>
        <patternFill patternType="solid">
          <fgColor indexed="26"/>
          <bgColor indexed="9"/>
        </patternFill>
      </fill>
    </dxf>
  </dxfs>
  <tableStyles count="0" defaultTableStyle="TableStyleMedium2" defaultPivotStyle="PivotStyleLight16"/>
  <colors>
    <mruColors>
      <color rgb="FFFF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437382</xdr:colOff>
      <xdr:row>1</xdr:row>
      <xdr:rowOff>228598</xdr:rowOff>
    </xdr:from>
    <xdr:to>
      <xdr:col>10</xdr:col>
      <xdr:colOff>137066</xdr:colOff>
      <xdr:row>4</xdr:row>
      <xdr:rowOff>161924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4982" y="419098"/>
          <a:ext cx="2138084" cy="619126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1</xdr:row>
      <xdr:rowOff>28574</xdr:rowOff>
    </xdr:from>
    <xdr:to>
      <xdr:col>2</xdr:col>
      <xdr:colOff>180771</xdr:colOff>
      <xdr:row>5</xdr:row>
      <xdr:rowOff>171449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219074"/>
          <a:ext cx="914196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63"/>
  <sheetViews>
    <sheetView tabSelected="1" zoomScaleNormal="100" workbookViewId="0">
      <selection activeCell="W14" sqref="W14"/>
    </sheetView>
  </sheetViews>
  <sheetFormatPr defaultRowHeight="15" x14ac:dyDescent="0.25"/>
  <cols>
    <col min="1" max="11" width="9.140625" style="1"/>
    <col min="12" max="17" width="9.140625" style="44"/>
    <col min="18" max="18" width="11.85546875" style="44" customWidth="1"/>
    <col min="19" max="20" width="9.140625" style="44"/>
    <col min="21" max="22" width="9.140625" style="46"/>
    <col min="23" max="16384" width="9.140625" style="1"/>
  </cols>
  <sheetData>
    <row r="2" spans="1:19" ht="19.5" customHeight="1" x14ac:dyDescent="0.3">
      <c r="E2" s="8" t="s">
        <v>26</v>
      </c>
      <c r="F2" s="3"/>
      <c r="G2" s="3"/>
      <c r="H2" s="4"/>
      <c r="I2" s="4"/>
      <c r="J2" s="4"/>
      <c r="S2" s="45"/>
    </row>
    <row r="3" spans="1:19" ht="19.5" customHeight="1" x14ac:dyDescent="0.3">
      <c r="B3" s="2"/>
      <c r="E3" s="8" t="s">
        <v>41</v>
      </c>
      <c r="F3" s="3"/>
      <c r="G3" s="3"/>
      <c r="H3" s="4"/>
      <c r="I3" s="4"/>
      <c r="J3" s="4"/>
      <c r="L3" s="65" t="s">
        <v>58</v>
      </c>
      <c r="M3" s="65"/>
      <c r="N3" s="65"/>
      <c r="O3" s="65"/>
      <c r="P3" s="65"/>
      <c r="Q3" s="65"/>
      <c r="R3" s="65"/>
      <c r="S3" s="45"/>
    </row>
    <row r="4" spans="1:19" x14ac:dyDescent="0.25">
      <c r="A4" s="2"/>
      <c r="B4" s="2"/>
      <c r="E4" s="54" t="s">
        <v>54</v>
      </c>
      <c r="F4" s="5"/>
      <c r="G4" s="5"/>
      <c r="H4" s="5"/>
      <c r="I4" s="5"/>
      <c r="J4" s="5"/>
      <c r="L4" s="66" t="s">
        <v>59</v>
      </c>
      <c r="M4" s="66"/>
      <c r="N4" s="66"/>
      <c r="O4" s="66"/>
      <c r="P4" s="66"/>
      <c r="Q4" s="66"/>
      <c r="R4" s="66"/>
    </row>
    <row r="5" spans="1:19" x14ac:dyDescent="0.25">
      <c r="E5" s="55" t="s">
        <v>27</v>
      </c>
      <c r="F5" s="6"/>
      <c r="G5" s="6"/>
      <c r="H5" s="6"/>
      <c r="I5" s="6"/>
      <c r="J5" s="6"/>
    </row>
    <row r="6" spans="1:19" x14ac:dyDescent="0.25">
      <c r="E6" s="55" t="s">
        <v>28</v>
      </c>
      <c r="F6" s="6"/>
      <c r="G6" s="6"/>
      <c r="H6" s="6"/>
      <c r="I6" s="6"/>
      <c r="J6" s="6"/>
    </row>
    <row r="7" spans="1:19" ht="15.75" customHeight="1" x14ac:dyDescent="0.25"/>
    <row r="8" spans="1:19" ht="15" customHeight="1" thickBot="1" x14ac:dyDescent="0.3">
      <c r="B8" s="89" t="s">
        <v>73</v>
      </c>
      <c r="C8" s="89"/>
      <c r="D8" s="89"/>
      <c r="E8" s="89"/>
      <c r="F8" s="89"/>
      <c r="G8" s="89"/>
      <c r="H8" s="89"/>
      <c r="I8" s="89"/>
      <c r="J8" s="89"/>
    </row>
    <row r="9" spans="1:19" s="9" customFormat="1" ht="15" customHeight="1" x14ac:dyDescent="0.25">
      <c r="B9" s="56" t="s">
        <v>33</v>
      </c>
      <c r="C9" s="84" t="s">
        <v>60</v>
      </c>
      <c r="D9" s="84"/>
      <c r="E9" s="84"/>
      <c r="F9" s="84"/>
      <c r="G9" s="84"/>
      <c r="H9" s="84"/>
      <c r="I9" s="84"/>
      <c r="J9" s="84"/>
      <c r="L9" s="41" t="s">
        <v>42</v>
      </c>
      <c r="M9" s="42"/>
      <c r="N9" s="42"/>
      <c r="O9" s="42"/>
      <c r="P9" s="42"/>
      <c r="Q9" s="42"/>
      <c r="R9" s="43"/>
    </row>
    <row r="10" spans="1:19" s="9" customFormat="1" ht="15" customHeight="1" x14ac:dyDescent="0.25">
      <c r="B10" s="56" t="s">
        <v>33</v>
      </c>
      <c r="C10" s="84" t="s">
        <v>61</v>
      </c>
      <c r="D10" s="84"/>
      <c r="E10" s="84"/>
      <c r="F10" s="84"/>
      <c r="G10" s="84"/>
      <c r="H10" s="84"/>
      <c r="I10" s="84"/>
      <c r="J10" s="84"/>
      <c r="L10" s="38" t="s">
        <v>50</v>
      </c>
      <c r="M10" s="39"/>
      <c r="N10" s="39"/>
      <c r="O10" s="39"/>
      <c r="P10" s="39"/>
      <c r="Q10" s="39"/>
      <c r="R10" s="40"/>
    </row>
    <row r="11" spans="1:19" s="9" customFormat="1" ht="15" customHeight="1" thickBot="1" x14ac:dyDescent="0.3">
      <c r="B11" s="56" t="s">
        <v>33</v>
      </c>
      <c r="C11" s="84" t="s">
        <v>62</v>
      </c>
      <c r="D11" s="84"/>
      <c r="E11" s="84"/>
      <c r="F11" s="84"/>
      <c r="G11" s="84"/>
      <c r="H11" s="84"/>
      <c r="I11" s="84"/>
      <c r="J11" s="84"/>
      <c r="L11" s="38" t="s">
        <v>40</v>
      </c>
      <c r="M11" s="39"/>
      <c r="N11" s="39"/>
      <c r="O11" s="39"/>
      <c r="P11" s="39"/>
      <c r="Q11" s="39"/>
      <c r="R11" s="40"/>
    </row>
    <row r="12" spans="1:19" s="9" customFormat="1" ht="15" customHeight="1" thickBot="1" x14ac:dyDescent="0.3">
      <c r="B12" s="56" t="s">
        <v>33</v>
      </c>
      <c r="C12" s="84" t="s">
        <v>63</v>
      </c>
      <c r="D12" s="84"/>
      <c r="E12" s="84"/>
      <c r="F12" s="84"/>
      <c r="G12" s="84"/>
      <c r="H12" s="57"/>
      <c r="L12" s="70" t="s">
        <v>38</v>
      </c>
      <c r="M12" s="59"/>
      <c r="N12" s="59"/>
      <c r="O12" s="59"/>
      <c r="P12" s="59"/>
      <c r="Q12" s="59"/>
      <c r="R12" s="71"/>
    </row>
    <row r="13" spans="1:19" ht="15" customHeight="1" thickBot="1" x14ac:dyDescent="0.3">
      <c r="L13" s="70" t="s">
        <v>29</v>
      </c>
      <c r="M13" s="59"/>
      <c r="N13" s="59"/>
      <c r="O13" s="59"/>
      <c r="P13" s="59"/>
      <c r="Q13" s="59"/>
      <c r="R13" s="71"/>
    </row>
    <row r="14" spans="1:19" ht="15" customHeight="1" thickBot="1" x14ac:dyDescent="0.3">
      <c r="B14" s="90" t="s">
        <v>3</v>
      </c>
      <c r="C14" s="91"/>
      <c r="D14" s="91"/>
      <c r="E14" s="91"/>
      <c r="F14" s="91"/>
      <c r="G14" s="91"/>
      <c r="H14" s="91"/>
      <c r="I14" s="91"/>
      <c r="J14" s="92"/>
      <c r="L14" s="70" t="s">
        <v>19</v>
      </c>
      <c r="M14" s="59"/>
      <c r="N14" s="59"/>
      <c r="O14" s="59"/>
      <c r="P14" s="59"/>
      <c r="Q14" s="59"/>
      <c r="R14" s="71"/>
    </row>
    <row r="15" spans="1:19" ht="15" customHeight="1" x14ac:dyDescent="0.25">
      <c r="B15" s="93" t="s">
        <v>4</v>
      </c>
      <c r="C15" s="94"/>
      <c r="D15" s="95"/>
      <c r="E15" s="95"/>
      <c r="F15" s="96" t="s">
        <v>5</v>
      </c>
      <c r="G15" s="97"/>
      <c r="H15" s="98"/>
      <c r="I15" s="99"/>
      <c r="J15" s="100"/>
      <c r="L15" s="70" t="s">
        <v>51</v>
      </c>
      <c r="M15" s="59"/>
      <c r="N15" s="59"/>
      <c r="O15" s="59"/>
      <c r="P15" s="59"/>
      <c r="Q15" s="59"/>
      <c r="R15" s="71"/>
    </row>
    <row r="16" spans="1:19" ht="15" customHeight="1" x14ac:dyDescent="0.25">
      <c r="B16" s="72" t="s">
        <v>6</v>
      </c>
      <c r="C16" s="73"/>
      <c r="D16" s="73"/>
      <c r="E16" s="73"/>
      <c r="F16" s="74"/>
      <c r="G16" s="75"/>
      <c r="H16" s="76"/>
      <c r="I16" s="76"/>
      <c r="J16" s="77"/>
      <c r="L16" s="70" t="s">
        <v>53</v>
      </c>
      <c r="M16" s="59"/>
      <c r="N16" s="59"/>
      <c r="O16" s="59"/>
      <c r="P16" s="59"/>
      <c r="Q16" s="59"/>
      <c r="R16" s="71"/>
    </row>
    <row r="17" spans="2:22" ht="15" customHeight="1" thickBot="1" x14ac:dyDescent="0.3">
      <c r="B17" s="72" t="s">
        <v>7</v>
      </c>
      <c r="C17" s="74"/>
      <c r="D17" s="75"/>
      <c r="E17" s="76"/>
      <c r="F17" s="76"/>
      <c r="G17" s="76"/>
      <c r="H17" s="76"/>
      <c r="I17" s="76"/>
      <c r="J17" s="77"/>
      <c r="K17" s="83" t="s">
        <v>14</v>
      </c>
      <c r="L17" s="67" t="s">
        <v>52</v>
      </c>
      <c r="M17" s="68"/>
      <c r="N17" s="68"/>
      <c r="O17" s="68"/>
      <c r="P17" s="68"/>
      <c r="Q17" s="68"/>
      <c r="R17" s="69"/>
    </row>
    <row r="18" spans="2:22" ht="15" customHeight="1" thickBot="1" x14ac:dyDescent="0.3">
      <c r="B18" s="78" t="s">
        <v>8</v>
      </c>
      <c r="C18" s="79"/>
      <c r="D18" s="79"/>
      <c r="E18" s="79"/>
      <c r="F18" s="79"/>
      <c r="G18" s="79"/>
      <c r="H18" s="80"/>
      <c r="I18" s="81"/>
      <c r="J18" s="82"/>
      <c r="K18" s="83"/>
      <c r="L18" s="59"/>
      <c r="M18" s="59"/>
      <c r="N18" s="59"/>
      <c r="O18" s="59"/>
      <c r="P18" s="59"/>
      <c r="Q18" s="59"/>
      <c r="R18" s="59"/>
    </row>
    <row r="19" spans="2:22" ht="15" customHeight="1" thickBot="1" x14ac:dyDescent="0.3">
      <c r="K19" s="83"/>
      <c r="L19" s="47"/>
    </row>
    <row r="20" spans="2:22" s="9" customFormat="1" ht="15" customHeight="1" thickBot="1" x14ac:dyDescent="0.3">
      <c r="B20" s="60" t="s">
        <v>15</v>
      </c>
      <c r="C20" s="60"/>
      <c r="D20" s="60"/>
      <c r="E20" s="60"/>
      <c r="F20" s="60"/>
      <c r="G20" s="61"/>
      <c r="H20" s="61"/>
      <c r="I20" s="61"/>
      <c r="J20" s="61"/>
      <c r="K20" s="22"/>
      <c r="L20" s="48"/>
      <c r="M20" s="48"/>
      <c r="N20" s="48"/>
      <c r="O20" s="48"/>
      <c r="P20" s="48"/>
      <c r="Q20" s="48"/>
      <c r="R20" s="48"/>
      <c r="S20" s="48"/>
      <c r="T20" s="48"/>
      <c r="U20" s="49"/>
      <c r="V20" s="49"/>
    </row>
    <row r="21" spans="2:22" s="9" customFormat="1" ht="15" customHeight="1" thickBot="1" x14ac:dyDescent="0.3">
      <c r="K21" s="22"/>
      <c r="L21" s="48"/>
      <c r="M21" s="48"/>
      <c r="N21" s="48"/>
      <c r="O21" s="48"/>
      <c r="P21" s="48"/>
      <c r="Q21" s="48"/>
      <c r="R21" s="48"/>
      <c r="S21" s="48"/>
      <c r="T21" s="48"/>
      <c r="U21" s="49"/>
      <c r="V21" s="49"/>
    </row>
    <row r="22" spans="2:22" s="9" customFormat="1" ht="15" customHeight="1" thickBot="1" x14ac:dyDescent="0.3">
      <c r="B22" s="10" t="s">
        <v>33</v>
      </c>
      <c r="C22" s="11" t="s">
        <v>34</v>
      </c>
      <c r="D22" s="11"/>
      <c r="E22" s="11"/>
      <c r="F22" s="11"/>
      <c r="G22" s="11"/>
      <c r="H22" s="11"/>
      <c r="I22" s="11"/>
      <c r="J22" s="11"/>
      <c r="K22" s="124" t="s">
        <v>16</v>
      </c>
      <c r="L22" s="62" t="s">
        <v>17</v>
      </c>
      <c r="M22" s="63"/>
      <c r="N22" s="63"/>
      <c r="O22" s="63"/>
      <c r="P22" s="63"/>
      <c r="Q22" s="63"/>
      <c r="R22" s="64"/>
      <c r="S22" s="48"/>
      <c r="T22" s="48"/>
      <c r="U22" s="49"/>
      <c r="V22" s="49"/>
    </row>
    <row r="23" spans="2:22" s="9" customFormat="1" ht="15" customHeight="1" thickBot="1" x14ac:dyDescent="0.3">
      <c r="B23" s="36"/>
      <c r="C23" s="12" t="s">
        <v>25</v>
      </c>
      <c r="D23" s="120" t="s">
        <v>24</v>
      </c>
      <c r="E23" s="120"/>
      <c r="F23" s="120" t="s">
        <v>23</v>
      </c>
      <c r="G23" s="120"/>
      <c r="H23" s="120" t="s">
        <v>22</v>
      </c>
      <c r="I23" s="120"/>
      <c r="J23" s="13" t="s">
        <v>9</v>
      </c>
      <c r="K23" s="124"/>
      <c r="L23" s="121" t="s">
        <v>36</v>
      </c>
      <c r="M23" s="122"/>
      <c r="N23" s="122"/>
      <c r="O23" s="122"/>
      <c r="P23" s="122"/>
      <c r="Q23" s="122"/>
      <c r="R23" s="123"/>
      <c r="S23" s="48"/>
      <c r="T23" s="48"/>
      <c r="U23" s="49"/>
      <c r="V23" s="49"/>
    </row>
    <row r="24" spans="2:22" s="9" customFormat="1" ht="17.850000000000001" customHeight="1" thickBot="1" x14ac:dyDescent="0.3">
      <c r="B24" s="101" t="str">
        <f>IF(G20="","N/A","FIRST TEAM / INDIVIDUAL ONLY (max 2)")</f>
        <v>N/A</v>
      </c>
      <c r="C24" s="14" t="str">
        <f>IF($G$20="","N/A","0101")</f>
        <v>N/A</v>
      </c>
      <c r="D24" s="103"/>
      <c r="E24" s="103"/>
      <c r="F24" s="104"/>
      <c r="G24" s="104"/>
      <c r="H24" s="103"/>
      <c r="I24" s="103"/>
      <c r="J24" s="15"/>
      <c r="K24" s="124"/>
      <c r="L24" s="125" t="s">
        <v>35</v>
      </c>
      <c r="M24" s="126"/>
      <c r="N24" s="126"/>
      <c r="O24" s="126"/>
      <c r="P24" s="126"/>
      <c r="Q24" s="126"/>
      <c r="R24" s="127"/>
      <c r="S24" s="48"/>
      <c r="T24" s="48"/>
      <c r="U24" s="49"/>
      <c r="V24" s="49"/>
    </row>
    <row r="25" spans="2:22" s="9" customFormat="1" ht="17.850000000000001" customHeight="1" thickBot="1" x14ac:dyDescent="0.3">
      <c r="B25" s="101"/>
      <c r="C25" s="16" t="str">
        <f>IF($G$20="","N/A","0102")</f>
        <v>N/A</v>
      </c>
      <c r="D25" s="105"/>
      <c r="E25" s="105"/>
      <c r="F25" s="106"/>
      <c r="G25" s="106"/>
      <c r="H25" s="105"/>
      <c r="I25" s="105"/>
      <c r="J25" s="17"/>
      <c r="K25" s="22"/>
      <c r="L25" s="50"/>
      <c r="M25" s="50"/>
      <c r="N25" s="50"/>
      <c r="O25" s="50"/>
      <c r="P25" s="50"/>
      <c r="Q25" s="50"/>
      <c r="R25" s="50"/>
      <c r="S25" s="48"/>
      <c r="T25" s="48"/>
      <c r="U25" s="49"/>
      <c r="V25" s="49"/>
    </row>
    <row r="26" spans="2:22" s="9" customFormat="1" ht="17.850000000000001" customHeight="1" thickBot="1" x14ac:dyDescent="0.3">
      <c r="B26" s="101"/>
      <c r="C26" s="16" t="str">
        <f>IF($G$20="","N/A",IF($G$20="INDIVIDUAL ONLY (max 2 players)","N/A","0103"))</f>
        <v>N/A</v>
      </c>
      <c r="D26" s="105"/>
      <c r="E26" s="105"/>
      <c r="F26" s="106"/>
      <c r="G26" s="106"/>
      <c r="H26" s="105"/>
      <c r="I26" s="105"/>
      <c r="J26" s="17"/>
      <c r="K26" s="22"/>
      <c r="L26" s="149" t="s">
        <v>55</v>
      </c>
      <c r="M26" s="149"/>
      <c r="N26" s="149"/>
      <c r="O26" s="149"/>
      <c r="P26" s="149"/>
      <c r="Q26" s="149"/>
      <c r="R26" s="149"/>
      <c r="S26" s="48"/>
      <c r="T26" s="48"/>
      <c r="U26" s="49"/>
      <c r="V26" s="49"/>
    </row>
    <row r="27" spans="2:22" s="9" customFormat="1" ht="17.850000000000001" customHeight="1" thickBot="1" x14ac:dyDescent="0.3">
      <c r="B27" s="101"/>
      <c r="C27" s="16" t="str">
        <f>IF($G$20="","N/A",IF($G$20="INDIVIDUAL ONLY (max 2 players)","N/A","0104"))</f>
        <v>N/A</v>
      </c>
      <c r="D27" s="105"/>
      <c r="E27" s="105"/>
      <c r="F27" s="106"/>
      <c r="G27" s="106"/>
      <c r="H27" s="105"/>
      <c r="I27" s="105"/>
      <c r="J27" s="17"/>
      <c r="K27" s="22"/>
      <c r="L27" s="111" t="s">
        <v>37</v>
      </c>
      <c r="M27" s="111"/>
      <c r="N27" s="111"/>
      <c r="O27" s="111"/>
      <c r="P27" s="111"/>
      <c r="Q27" s="111"/>
      <c r="R27" s="111"/>
      <c r="S27" s="48"/>
      <c r="T27" s="48"/>
      <c r="U27" s="49"/>
      <c r="V27" s="49"/>
    </row>
    <row r="28" spans="2:22" s="9" customFormat="1" ht="17.850000000000001" customHeight="1" thickBot="1" x14ac:dyDescent="0.3">
      <c r="B28" s="101"/>
      <c r="C28" s="16" t="str">
        <f>IF($G$20="","N/A",IF($G$20="INDIVIDUAL ONLY (max 2 players)","N/A","0105"))</f>
        <v>N/A</v>
      </c>
      <c r="D28" s="105"/>
      <c r="E28" s="105"/>
      <c r="F28" s="106"/>
      <c r="G28" s="106"/>
      <c r="H28" s="105"/>
      <c r="I28" s="105"/>
      <c r="J28" s="17"/>
      <c r="K28" s="22"/>
      <c r="L28" s="111" t="s">
        <v>68</v>
      </c>
      <c r="M28" s="111"/>
      <c r="N28" s="111"/>
      <c r="O28" s="111"/>
      <c r="P28" s="111"/>
      <c r="Q28" s="111"/>
      <c r="R28" s="111"/>
      <c r="S28" s="48"/>
      <c r="T28" s="48"/>
      <c r="U28" s="49"/>
      <c r="V28" s="49"/>
    </row>
    <row r="29" spans="2:22" s="9" customFormat="1" ht="17.850000000000001" customHeight="1" thickBot="1" x14ac:dyDescent="0.3">
      <c r="B29" s="102"/>
      <c r="C29" s="23" t="str">
        <f>IF($G$20="","N/A",IF($G$20="INDIVIDUAL ONLY (max 2 players)","N/A","0106"))</f>
        <v>N/A</v>
      </c>
      <c r="D29" s="112"/>
      <c r="E29" s="112"/>
      <c r="F29" s="113"/>
      <c r="G29" s="113"/>
      <c r="H29" s="112"/>
      <c r="I29" s="112"/>
      <c r="J29" s="26"/>
      <c r="K29" s="22"/>
      <c r="L29" s="111" t="s">
        <v>20</v>
      </c>
      <c r="M29" s="111"/>
      <c r="N29" s="111"/>
      <c r="O29" s="111"/>
      <c r="P29" s="111"/>
      <c r="Q29" s="111"/>
      <c r="R29" s="111"/>
      <c r="S29" s="48"/>
      <c r="T29" s="48"/>
      <c r="U29" s="49"/>
      <c r="V29" s="49"/>
    </row>
    <row r="30" spans="2:22" s="9" customFormat="1" ht="17.850000000000001" customHeight="1" thickBot="1" x14ac:dyDescent="0.3">
      <c r="B30" s="128" t="str">
        <f>IF(G20="","N/A",IF(G20="INDIVIDUAL ONLY","N/A",IF(G20="one","N/A","SECOND TEAM ")))</f>
        <v>N/A</v>
      </c>
      <c r="C30" s="29" t="str">
        <f>IF($G$20="","N/A",IF($G$20="INDIVIDUAL ONLY (max 2 players)","N/A",IF($G$20="ONE","N/A","0201")))</f>
        <v>N/A</v>
      </c>
      <c r="D30" s="131"/>
      <c r="E30" s="132"/>
      <c r="F30" s="133"/>
      <c r="G30" s="133"/>
      <c r="H30" s="132"/>
      <c r="I30" s="132"/>
      <c r="J30" s="30"/>
      <c r="K30" s="22"/>
      <c r="L30" s="111" t="s">
        <v>43</v>
      </c>
      <c r="M30" s="111"/>
      <c r="N30" s="111"/>
      <c r="O30" s="111"/>
      <c r="P30" s="111"/>
      <c r="Q30" s="111"/>
      <c r="R30" s="111"/>
      <c r="S30" s="51"/>
      <c r="T30" s="48"/>
      <c r="U30" s="49"/>
      <c r="V30" s="49"/>
    </row>
    <row r="31" spans="2:22" s="9" customFormat="1" ht="17.850000000000001" customHeight="1" thickBot="1" x14ac:dyDescent="0.3">
      <c r="B31" s="129"/>
      <c r="C31" s="25" t="str">
        <f>IF($G$20="","N/A",IF($G$20="INDIVIDUAL ONLY (max 2 players)","N/A",IF($G$20="ONE","N/A","0202")))</f>
        <v>N/A</v>
      </c>
      <c r="D31" s="134"/>
      <c r="E31" s="105"/>
      <c r="F31" s="106"/>
      <c r="G31" s="106"/>
      <c r="H31" s="105"/>
      <c r="I31" s="105"/>
      <c r="J31" s="31"/>
      <c r="K31" s="22"/>
      <c r="L31" s="111" t="s">
        <v>21</v>
      </c>
      <c r="M31" s="111"/>
      <c r="N31" s="111"/>
      <c r="O31" s="111"/>
      <c r="P31" s="111"/>
      <c r="Q31" s="111"/>
      <c r="R31" s="111"/>
      <c r="S31" s="51"/>
      <c r="T31" s="48"/>
      <c r="U31" s="49"/>
      <c r="V31" s="49"/>
    </row>
    <row r="32" spans="2:22" s="9" customFormat="1" ht="17.850000000000001" customHeight="1" thickBot="1" x14ac:dyDescent="0.3">
      <c r="B32" s="129"/>
      <c r="C32" s="25" t="str">
        <f>IF($G$20="","N/A",IF($G$20="INDIVIDUAL ONLY (max 2 players)","N/A",IF($G$20="ONE","N/A","0203")))</f>
        <v>N/A</v>
      </c>
      <c r="D32" s="134"/>
      <c r="E32" s="105"/>
      <c r="F32" s="106"/>
      <c r="G32" s="106"/>
      <c r="H32" s="105"/>
      <c r="I32" s="105"/>
      <c r="J32" s="31"/>
      <c r="K32" s="22"/>
      <c r="L32" s="48"/>
      <c r="M32" s="48"/>
      <c r="N32" s="48"/>
      <c r="O32" s="48"/>
      <c r="P32" s="48"/>
      <c r="Q32" s="48"/>
      <c r="R32" s="48"/>
      <c r="S32" s="51"/>
      <c r="T32" s="48"/>
      <c r="U32" s="49"/>
      <c r="V32" s="49"/>
    </row>
    <row r="33" spans="2:22" s="9" customFormat="1" ht="17.850000000000001" customHeight="1" thickBot="1" x14ac:dyDescent="0.3">
      <c r="B33" s="129"/>
      <c r="C33" s="25" t="str">
        <f>IF($G$20="","N/A",IF($G$20="INDIVIDUAL ONLY (max 2 players)","N/A",IF($G$20="ONE","N/A","0204")))</f>
        <v>N/A</v>
      </c>
      <c r="D33" s="134"/>
      <c r="E33" s="105"/>
      <c r="F33" s="106"/>
      <c r="G33" s="106"/>
      <c r="H33" s="105"/>
      <c r="I33" s="105"/>
      <c r="J33" s="31"/>
      <c r="K33" s="22"/>
      <c r="L33" s="135" t="s">
        <v>45</v>
      </c>
      <c r="M33" s="136"/>
      <c r="N33" s="136"/>
      <c r="O33" s="136"/>
      <c r="P33" s="136"/>
      <c r="Q33" s="136"/>
      <c r="R33" s="137"/>
      <c r="S33" s="48"/>
      <c r="T33" s="48"/>
      <c r="U33" s="49"/>
      <c r="V33" s="49"/>
    </row>
    <row r="34" spans="2:22" s="9" customFormat="1" ht="17.850000000000001" customHeight="1" thickBot="1" x14ac:dyDescent="0.3">
      <c r="B34" s="129"/>
      <c r="C34" s="25" t="str">
        <f>IF($G$20="","N/A",IF($G$20="INDIVIDUAL ONLY (max 2 players)","N/A",IF($G$20="ONE","N/A","0205")))</f>
        <v>N/A</v>
      </c>
      <c r="D34" s="134"/>
      <c r="E34" s="105"/>
      <c r="F34" s="106"/>
      <c r="G34" s="106"/>
      <c r="H34" s="105"/>
      <c r="I34" s="105"/>
      <c r="J34" s="31"/>
      <c r="K34" s="22"/>
      <c r="L34" s="114" t="s">
        <v>46</v>
      </c>
      <c r="M34" s="115"/>
      <c r="N34" s="115"/>
      <c r="O34" s="115"/>
      <c r="P34" s="115"/>
      <c r="Q34" s="115"/>
      <c r="R34" s="116"/>
      <c r="S34" s="48"/>
      <c r="T34" s="48"/>
      <c r="U34" s="49"/>
      <c r="V34" s="49"/>
    </row>
    <row r="35" spans="2:22" s="9" customFormat="1" ht="17.850000000000001" customHeight="1" thickBot="1" x14ac:dyDescent="0.3">
      <c r="B35" s="130"/>
      <c r="C35" s="32" t="str">
        <f>IF($G$20="","N/A",IF($G$20="INDIVIDUAL ONLY (max 2 players)","N/A",IF($G$20="ONE","N/A","0206")))</f>
        <v>N/A</v>
      </c>
      <c r="D35" s="117"/>
      <c r="E35" s="118"/>
      <c r="F35" s="119"/>
      <c r="G35" s="119"/>
      <c r="H35" s="118"/>
      <c r="I35" s="118"/>
      <c r="J35" s="33"/>
      <c r="K35" s="22"/>
      <c r="L35" s="114" t="s">
        <v>47</v>
      </c>
      <c r="M35" s="115"/>
      <c r="N35" s="115"/>
      <c r="O35" s="115"/>
      <c r="P35" s="115"/>
      <c r="Q35" s="115"/>
      <c r="R35" s="116"/>
      <c r="S35" s="48"/>
      <c r="T35" s="48"/>
      <c r="U35" s="49"/>
      <c r="V35" s="49"/>
    </row>
    <row r="36" spans="2:22" s="9" customFormat="1" ht="17.850000000000001" customHeight="1" thickBot="1" x14ac:dyDescent="0.3">
      <c r="B36" s="107" t="str">
        <f>IF(G20="","N/A",IF(G20="INDIVIDUAL ONLY","N/A",IF(G20="ONE","N/A",IF(G20="TWO","N/A","THIRD TEAM"))))</f>
        <v>N/A</v>
      </c>
      <c r="C36" s="27" t="str">
        <f>IF($G$20="","N/A",IF($G$20="INDIVIDUAL ONLY (max 2 players)","N/A",IF($G$20="ONE","N/A",IF($G$20="TWO","N/A","0301"))))</f>
        <v>N/A</v>
      </c>
      <c r="D36" s="108"/>
      <c r="E36" s="109"/>
      <c r="F36" s="110"/>
      <c r="G36" s="110"/>
      <c r="H36" s="109"/>
      <c r="I36" s="109"/>
      <c r="J36" s="28"/>
      <c r="K36" s="22"/>
      <c r="L36" s="114" t="s">
        <v>48</v>
      </c>
      <c r="M36" s="115"/>
      <c r="N36" s="115"/>
      <c r="O36" s="115"/>
      <c r="P36" s="115"/>
      <c r="Q36" s="115"/>
      <c r="R36" s="116"/>
      <c r="S36" s="48"/>
      <c r="T36" s="48"/>
      <c r="U36" s="49"/>
      <c r="V36" s="49"/>
    </row>
    <row r="37" spans="2:22" s="9" customFormat="1" ht="17.850000000000001" customHeight="1" thickBot="1" x14ac:dyDescent="0.3">
      <c r="B37" s="101"/>
      <c r="C37" s="25" t="str">
        <f>IF($G$20="","N/A",IF($G$20="INDIVIDUAL ONLY (max 2 players)","N/A",IF($G$20="ONE","N/A",IF($G$20="TWO","N/A","0302"))))</f>
        <v>N/A</v>
      </c>
      <c r="D37" s="134"/>
      <c r="E37" s="105"/>
      <c r="F37" s="106"/>
      <c r="G37" s="106"/>
      <c r="H37" s="105"/>
      <c r="I37" s="105"/>
      <c r="J37" s="17"/>
      <c r="K37" s="22"/>
      <c r="L37" s="114" t="s">
        <v>49</v>
      </c>
      <c r="M37" s="115"/>
      <c r="N37" s="115"/>
      <c r="O37" s="115"/>
      <c r="P37" s="115"/>
      <c r="Q37" s="115"/>
      <c r="R37" s="116"/>
      <c r="S37" s="48"/>
      <c r="T37" s="48"/>
      <c r="U37" s="49"/>
      <c r="V37" s="49"/>
    </row>
    <row r="38" spans="2:22" s="9" customFormat="1" ht="17.850000000000001" customHeight="1" thickBot="1" x14ac:dyDescent="0.3">
      <c r="B38" s="101"/>
      <c r="C38" s="25" t="str">
        <f>IF($G$20="","N/A",IF($G$20="INDIVIDUAL ONLY (max 2 players)","N/A",IF($G$20="ONE","N/A",IF($G$20="TWO","N/A","0303"))))</f>
        <v>N/A</v>
      </c>
      <c r="D38" s="134"/>
      <c r="E38" s="105"/>
      <c r="F38" s="106"/>
      <c r="G38" s="106"/>
      <c r="H38" s="105"/>
      <c r="I38" s="105"/>
      <c r="J38" s="17"/>
      <c r="K38" s="22"/>
      <c r="L38" s="114" t="s">
        <v>44</v>
      </c>
      <c r="M38" s="115"/>
      <c r="N38" s="115"/>
      <c r="O38" s="115"/>
      <c r="P38" s="115"/>
      <c r="Q38" s="115"/>
      <c r="R38" s="116"/>
      <c r="S38" s="48"/>
      <c r="T38" s="48"/>
      <c r="U38" s="49"/>
      <c r="V38" s="49"/>
    </row>
    <row r="39" spans="2:22" s="9" customFormat="1" ht="17.850000000000001" customHeight="1" thickBot="1" x14ac:dyDescent="0.3">
      <c r="B39" s="101"/>
      <c r="C39" s="25" t="str">
        <f>IF($G$20="","N/A",IF($G$20="INDIVIDUAL ONLY (max 2 players)","N/A",IF($G$20="ONE","N/A",IF($G$20="TWO","N/A","0304"))))</f>
        <v>N/A</v>
      </c>
      <c r="D39" s="134"/>
      <c r="E39" s="105"/>
      <c r="F39" s="106"/>
      <c r="G39" s="106"/>
      <c r="H39" s="105"/>
      <c r="I39" s="105"/>
      <c r="J39" s="17"/>
      <c r="K39" s="22"/>
      <c r="L39" s="143" t="s">
        <v>39</v>
      </c>
      <c r="M39" s="144"/>
      <c r="N39" s="144"/>
      <c r="O39" s="144"/>
      <c r="P39" s="144"/>
      <c r="Q39" s="144"/>
      <c r="R39" s="145"/>
      <c r="S39" s="48"/>
      <c r="T39" s="48"/>
      <c r="U39" s="49"/>
      <c r="V39" s="49"/>
    </row>
    <row r="40" spans="2:22" s="9" customFormat="1" ht="17.850000000000001" customHeight="1" thickBot="1" x14ac:dyDescent="0.3">
      <c r="B40" s="101"/>
      <c r="C40" s="25" t="str">
        <f>IF($G$20="","N/A",IF($G$20="INDIVIDUAL ONLY (max 2 players)","N/A",IF($G$20="ONE","N/A",IF($G$20="TWO","N/A","0305"))))</f>
        <v>N/A</v>
      </c>
      <c r="D40" s="134"/>
      <c r="E40" s="105"/>
      <c r="F40" s="106"/>
      <c r="G40" s="106"/>
      <c r="H40" s="105"/>
      <c r="I40" s="105"/>
      <c r="J40" s="17"/>
      <c r="K40" s="22"/>
      <c r="L40" s="146" t="s">
        <v>69</v>
      </c>
      <c r="M40" s="147"/>
      <c r="N40" s="147"/>
      <c r="O40" s="147"/>
      <c r="P40" s="147"/>
      <c r="Q40" s="147"/>
      <c r="R40" s="148"/>
      <c r="S40" s="48"/>
      <c r="T40" s="48"/>
      <c r="U40" s="49"/>
      <c r="V40" s="49"/>
    </row>
    <row r="41" spans="2:22" s="9" customFormat="1" ht="17.850000000000001" customHeight="1" thickBot="1" x14ac:dyDescent="0.3">
      <c r="B41" s="102"/>
      <c r="C41" s="34" t="str">
        <f>IF($G$20="","N/A",IF($G$20="INDIVIDUAL ONLY (max 2 players)","N/A",IF($G$20="ONE","N/A",IF($G$20="TWO","N/A","0306"))))</f>
        <v>N/A</v>
      </c>
      <c r="D41" s="138"/>
      <c r="E41" s="112"/>
      <c r="F41" s="113"/>
      <c r="G41" s="113"/>
      <c r="H41" s="112"/>
      <c r="I41" s="112"/>
      <c r="J41" s="26"/>
      <c r="K41" s="22"/>
      <c r="L41" s="48"/>
      <c r="M41" s="48"/>
      <c r="N41" s="48"/>
      <c r="O41" s="48"/>
      <c r="P41" s="48"/>
      <c r="Q41" s="48"/>
      <c r="R41" s="48"/>
      <c r="S41" s="48"/>
      <c r="T41" s="48"/>
      <c r="U41" s="49"/>
      <c r="V41" s="49"/>
    </row>
    <row r="42" spans="2:22" s="9" customFormat="1" ht="17.850000000000001" customHeight="1" thickBot="1" x14ac:dyDescent="0.3">
      <c r="B42" s="128" t="str">
        <f>IF(G20="","N/A",IF(G20="INDIVIDUAL ONLY","N/A",IF(G20="ONE","N/A",IF(G20="TWO","N/A",IF(G20="THREE","N/A","FOURTH TEAM")))))</f>
        <v>N/A</v>
      </c>
      <c r="C42" s="29" t="str">
        <f>IF($G$20="","N/A",IF($G$20="INDIVIDUAL ONLY (max 2 players)","N/A",IF($G$20="ONE","N/A",IF($G$20="TWO","N/A",IF($G$20="THREE","N/A","0401")))))</f>
        <v>N/A</v>
      </c>
      <c r="D42" s="131"/>
      <c r="E42" s="132"/>
      <c r="F42" s="133"/>
      <c r="G42" s="133"/>
      <c r="H42" s="132"/>
      <c r="I42" s="132"/>
      <c r="J42" s="30"/>
      <c r="K42" s="22"/>
      <c r="L42" s="48"/>
      <c r="M42" s="48"/>
      <c r="N42" s="48"/>
      <c r="O42" s="48"/>
      <c r="P42" s="48"/>
      <c r="Q42" s="48"/>
      <c r="R42" s="48"/>
      <c r="S42" s="48"/>
      <c r="T42" s="48"/>
      <c r="U42" s="49"/>
      <c r="V42" s="49"/>
    </row>
    <row r="43" spans="2:22" s="9" customFormat="1" ht="17.850000000000001" customHeight="1" thickBot="1" x14ac:dyDescent="0.3">
      <c r="B43" s="129"/>
      <c r="C43" s="25" t="str">
        <f>IF($G$20="","N/A",IF($G$20="INDIVIDUAL ONLY (max 2 players)","N/A",IF($G$20="ONE","N/A",IF($G$20="TWO","N/A",IF($G$20="THREE","N/A","0402")))))</f>
        <v>N/A</v>
      </c>
      <c r="D43" s="134"/>
      <c r="E43" s="105"/>
      <c r="F43" s="106"/>
      <c r="G43" s="106"/>
      <c r="H43" s="105"/>
      <c r="I43" s="105"/>
      <c r="J43" s="31"/>
      <c r="K43" s="22"/>
      <c r="L43" s="48"/>
      <c r="M43" s="48"/>
      <c r="N43" s="48"/>
      <c r="O43" s="48"/>
      <c r="P43" s="48"/>
      <c r="Q43" s="48"/>
      <c r="R43" s="48"/>
      <c r="S43" s="48"/>
      <c r="T43" s="48"/>
      <c r="U43" s="49"/>
      <c r="V43" s="49"/>
    </row>
    <row r="44" spans="2:22" s="9" customFormat="1" ht="17.850000000000001" customHeight="1" thickBot="1" x14ac:dyDescent="0.3">
      <c r="B44" s="129"/>
      <c r="C44" s="25" t="str">
        <f>IF($G$20="","N/A",IF($G$20="INDIVIDUAL ONLY (max 2 players)","N/A",IF($G$20="ONE","N/A",IF($G$20="TWO","N/A",IF($G$20="THREE","N/A","0403")))))</f>
        <v>N/A</v>
      </c>
      <c r="D44" s="134"/>
      <c r="E44" s="105"/>
      <c r="F44" s="106"/>
      <c r="G44" s="106"/>
      <c r="H44" s="105"/>
      <c r="I44" s="105"/>
      <c r="J44" s="31"/>
      <c r="K44" s="22"/>
      <c r="L44" s="52" t="s">
        <v>30</v>
      </c>
      <c r="M44" s="52"/>
      <c r="N44" s="52"/>
      <c r="O44" s="52"/>
      <c r="P44" s="52"/>
      <c r="Q44" s="52"/>
      <c r="R44" s="52"/>
      <c r="S44" s="48"/>
      <c r="T44" s="48"/>
      <c r="U44" s="49"/>
      <c r="V44" s="49"/>
    </row>
    <row r="45" spans="2:22" s="9" customFormat="1" ht="17.850000000000001" customHeight="1" thickBot="1" x14ac:dyDescent="0.3">
      <c r="B45" s="129"/>
      <c r="C45" s="25" t="str">
        <f>IF($G$20="","N/A",IF($G$20="INDIVIDUAL ONLY (max 2 players)","N/A",IF($G$20="ONE","N/A",IF($G$20="TWO","N/A",IF($G$20="THREE","N/A","0404")))))</f>
        <v>N/A</v>
      </c>
      <c r="D45" s="134"/>
      <c r="E45" s="105"/>
      <c r="F45" s="106"/>
      <c r="G45" s="106"/>
      <c r="H45" s="105"/>
      <c r="I45" s="105"/>
      <c r="J45" s="31"/>
      <c r="K45" s="22"/>
      <c r="L45" s="52" t="s">
        <v>72</v>
      </c>
      <c r="M45" s="52"/>
      <c r="N45" s="52"/>
      <c r="O45" s="52"/>
      <c r="P45" s="52"/>
      <c r="Q45" s="52"/>
      <c r="R45" s="52"/>
      <c r="S45" s="48"/>
      <c r="T45" s="48"/>
      <c r="U45" s="49"/>
      <c r="V45" s="49"/>
    </row>
    <row r="46" spans="2:22" s="9" customFormat="1" ht="17.850000000000001" customHeight="1" thickBot="1" x14ac:dyDescent="0.3">
      <c r="B46" s="129"/>
      <c r="C46" s="25" t="str">
        <f>IF($G$20="","N/A",IF($G$20="INDIVIDUAL ONLY (max 2 players)","N/A",IF($G$20="ONE","N/A",IF($G$20="TWO","N/A",IF($G$20="THREE","N/A","0405")))))</f>
        <v>N/A</v>
      </c>
      <c r="D46" s="134"/>
      <c r="E46" s="105"/>
      <c r="F46" s="106"/>
      <c r="G46" s="106"/>
      <c r="H46" s="105"/>
      <c r="I46" s="105"/>
      <c r="J46" s="31"/>
      <c r="K46" s="22"/>
      <c r="L46" s="58" t="s">
        <v>64</v>
      </c>
      <c r="M46" s="58"/>
      <c r="N46" s="58"/>
      <c r="O46" s="58"/>
      <c r="P46" s="58"/>
      <c r="Q46" s="58"/>
      <c r="R46" s="58"/>
      <c r="S46" s="48"/>
      <c r="T46" s="48"/>
      <c r="U46" s="49"/>
      <c r="V46" s="49"/>
    </row>
    <row r="47" spans="2:22" s="9" customFormat="1" ht="17.850000000000001" customHeight="1" thickBot="1" x14ac:dyDescent="0.3">
      <c r="B47" s="130"/>
      <c r="C47" s="32" t="str">
        <f>IF($G$20="","N/A",IF($G$20="INDIVIDUAL ONLY (max 2 players)","N/A",IF($G$20="ONE","N/A",IF($G$20="TWO","N/A",IF($G$20="THREE","N/A","0406")))))</f>
        <v>N/A</v>
      </c>
      <c r="D47" s="117"/>
      <c r="E47" s="118"/>
      <c r="F47" s="119"/>
      <c r="G47" s="119"/>
      <c r="H47" s="118"/>
      <c r="I47" s="118"/>
      <c r="J47" s="35"/>
      <c r="K47" s="22"/>
      <c r="L47" s="53"/>
      <c r="M47" s="53"/>
      <c r="N47" s="53"/>
      <c r="O47" s="53"/>
      <c r="P47" s="53"/>
      <c r="Q47" s="53"/>
      <c r="R47" s="53"/>
      <c r="S47" s="48"/>
      <c r="T47" s="48"/>
      <c r="U47" s="49"/>
      <c r="V47" s="49"/>
    </row>
    <row r="48" spans="2:22" s="9" customFormat="1" ht="17.850000000000001" customHeight="1" thickBot="1" x14ac:dyDescent="0.3">
      <c r="B48" s="107" t="s">
        <v>67</v>
      </c>
      <c r="C48" s="24"/>
      <c r="D48" s="109"/>
      <c r="E48" s="109"/>
      <c r="F48" s="110"/>
      <c r="G48" s="110"/>
      <c r="H48" s="109"/>
      <c r="I48" s="109"/>
      <c r="J48" s="19" t="str">
        <f t="shared" ref="J48:J53" si="0">IF(G$25="","N/A","N/A ")</f>
        <v>N/A</v>
      </c>
      <c r="K48" s="22"/>
      <c r="L48" s="53" t="s">
        <v>56</v>
      </c>
      <c r="M48" s="53"/>
      <c r="N48" s="53"/>
      <c r="O48" s="53"/>
      <c r="P48" s="53"/>
      <c r="Q48" s="53"/>
      <c r="R48" s="53"/>
      <c r="S48" s="48"/>
      <c r="T48" s="48"/>
      <c r="U48" s="49"/>
      <c r="V48" s="49"/>
    </row>
    <row r="49" spans="2:22" s="9" customFormat="1" ht="17.850000000000001" customHeight="1" thickBot="1" x14ac:dyDescent="0.3">
      <c r="B49" s="101"/>
      <c r="C49" s="18"/>
      <c r="D49" s="105"/>
      <c r="E49" s="105"/>
      <c r="F49" s="106"/>
      <c r="G49" s="106"/>
      <c r="H49" s="105"/>
      <c r="I49" s="105"/>
      <c r="J49" s="19" t="str">
        <f t="shared" si="0"/>
        <v>N/A</v>
      </c>
      <c r="K49" s="22"/>
      <c r="L49" s="52" t="s">
        <v>57</v>
      </c>
      <c r="M49" s="52"/>
      <c r="N49" s="52"/>
      <c r="O49" s="52"/>
      <c r="P49" s="52"/>
      <c r="Q49" s="52"/>
      <c r="R49" s="52"/>
      <c r="S49" s="48"/>
      <c r="T49" s="48"/>
      <c r="U49" s="49"/>
      <c r="V49" s="49"/>
    </row>
    <row r="50" spans="2:22" s="9" customFormat="1" ht="17.850000000000001" customHeight="1" thickBot="1" x14ac:dyDescent="0.3">
      <c r="B50" s="101"/>
      <c r="C50" s="18"/>
      <c r="D50" s="105"/>
      <c r="E50" s="105"/>
      <c r="F50" s="106"/>
      <c r="G50" s="106"/>
      <c r="H50" s="105"/>
      <c r="I50" s="105"/>
      <c r="J50" s="19" t="str">
        <f t="shared" si="0"/>
        <v>N/A</v>
      </c>
      <c r="K50" s="22"/>
      <c r="L50" s="52"/>
      <c r="M50" s="52"/>
      <c r="N50" s="52"/>
      <c r="O50" s="52"/>
      <c r="P50" s="52"/>
      <c r="Q50" s="52"/>
      <c r="R50" s="52"/>
      <c r="S50" s="48"/>
      <c r="T50" s="48"/>
      <c r="U50" s="49"/>
      <c r="V50" s="49"/>
    </row>
    <row r="51" spans="2:22" s="9" customFormat="1" ht="17.850000000000001" customHeight="1" thickBot="1" x14ac:dyDescent="0.3">
      <c r="B51" s="101"/>
      <c r="C51" s="18"/>
      <c r="D51" s="105"/>
      <c r="E51" s="105"/>
      <c r="F51" s="106"/>
      <c r="G51" s="106"/>
      <c r="H51" s="105"/>
      <c r="I51" s="105"/>
      <c r="J51" s="19" t="str">
        <f t="shared" si="0"/>
        <v>N/A</v>
      </c>
      <c r="K51" s="22"/>
      <c r="L51" s="48"/>
      <c r="M51" s="48"/>
      <c r="N51" s="48"/>
      <c r="O51" s="48"/>
      <c r="P51" s="48"/>
      <c r="Q51" s="48"/>
      <c r="R51" s="48"/>
      <c r="S51" s="48"/>
      <c r="T51" s="48"/>
      <c r="U51" s="49"/>
      <c r="V51" s="49"/>
    </row>
    <row r="52" spans="2:22" s="9" customFormat="1" ht="17.850000000000001" customHeight="1" thickBot="1" x14ac:dyDescent="0.3">
      <c r="B52" s="101"/>
      <c r="C52" s="18"/>
      <c r="D52" s="105"/>
      <c r="E52" s="105"/>
      <c r="F52" s="106"/>
      <c r="G52" s="106"/>
      <c r="H52" s="105"/>
      <c r="I52" s="105"/>
      <c r="J52" s="19" t="str">
        <f t="shared" si="0"/>
        <v>N/A</v>
      </c>
      <c r="K52" s="22"/>
      <c r="L52" s="48"/>
      <c r="M52" s="48"/>
      <c r="N52" s="48"/>
      <c r="O52" s="48"/>
      <c r="P52" s="48"/>
      <c r="Q52" s="48"/>
      <c r="R52" s="48"/>
      <c r="S52" s="48"/>
      <c r="T52" s="48"/>
      <c r="U52" s="49"/>
      <c r="V52" s="49"/>
    </row>
    <row r="53" spans="2:22" s="9" customFormat="1" ht="17.850000000000001" customHeight="1" thickBot="1" x14ac:dyDescent="0.3">
      <c r="B53" s="101"/>
      <c r="C53" s="20"/>
      <c r="D53" s="139"/>
      <c r="E53" s="139"/>
      <c r="F53" s="140"/>
      <c r="G53" s="140"/>
      <c r="H53" s="139"/>
      <c r="I53" s="139"/>
      <c r="J53" s="21" t="str">
        <f t="shared" si="0"/>
        <v>N/A</v>
      </c>
      <c r="K53" s="22"/>
      <c r="L53" s="48"/>
      <c r="M53" s="48"/>
      <c r="N53" s="48"/>
      <c r="O53" s="48"/>
      <c r="P53" s="48"/>
      <c r="Q53" s="48"/>
      <c r="R53" s="48"/>
      <c r="S53" s="48"/>
      <c r="T53" s="48"/>
      <c r="U53" s="49"/>
      <c r="V53" s="49"/>
    </row>
    <row r="54" spans="2:22" ht="15" customHeight="1" thickBot="1" x14ac:dyDescent="0.3"/>
    <row r="55" spans="2:22" ht="15" customHeight="1" thickBot="1" x14ac:dyDescent="0.3">
      <c r="B55" s="87" t="s">
        <v>0</v>
      </c>
      <c r="C55" s="87"/>
      <c r="D55" s="87"/>
      <c r="E55" s="87"/>
      <c r="F55" s="87"/>
      <c r="G55" s="87"/>
      <c r="H55" s="87"/>
      <c r="I55" s="88"/>
      <c r="J55" s="7"/>
    </row>
    <row r="56" spans="2:22" ht="15" customHeight="1" x14ac:dyDescent="0.25"/>
    <row r="57" spans="2:22" ht="15" customHeight="1" x14ac:dyDescent="0.25">
      <c r="B57" s="86" t="s">
        <v>2</v>
      </c>
      <c r="C57" s="86"/>
      <c r="D57" s="86"/>
      <c r="E57" s="86"/>
      <c r="F57" s="86"/>
      <c r="G57" s="86"/>
      <c r="H57" s="86"/>
      <c r="I57" s="86"/>
      <c r="J57" s="86"/>
    </row>
    <row r="58" spans="2:22" ht="15" customHeight="1" x14ac:dyDescent="0.25">
      <c r="B58" s="85" t="s">
        <v>18</v>
      </c>
      <c r="C58" s="85"/>
      <c r="D58" s="85"/>
      <c r="E58" s="85"/>
      <c r="F58" s="85"/>
      <c r="G58" s="85"/>
      <c r="H58" s="85"/>
      <c r="I58" s="85"/>
      <c r="J58" s="85"/>
    </row>
    <row r="59" spans="2:22" ht="15" customHeight="1" x14ac:dyDescent="0.25">
      <c r="B59" s="85" t="s">
        <v>66</v>
      </c>
      <c r="C59" s="85"/>
      <c r="D59" s="85"/>
      <c r="E59" s="85"/>
      <c r="F59" s="85"/>
      <c r="G59" s="85"/>
      <c r="H59" s="85"/>
      <c r="I59" s="85"/>
      <c r="J59" s="85"/>
    </row>
    <row r="61" spans="2:22" x14ac:dyDescent="0.25">
      <c r="B61" s="141" t="s">
        <v>65</v>
      </c>
      <c r="C61" s="141"/>
      <c r="D61" s="141"/>
      <c r="E61" s="141"/>
      <c r="F61" s="141"/>
      <c r="G61" s="141"/>
      <c r="H61" s="141"/>
      <c r="I61" s="141"/>
      <c r="J61" s="141"/>
    </row>
    <row r="62" spans="2:22" x14ac:dyDescent="0.25">
      <c r="B62" s="37" t="s">
        <v>70</v>
      </c>
      <c r="C62" s="37"/>
      <c r="D62" s="37"/>
      <c r="E62" s="37"/>
      <c r="F62" s="37"/>
      <c r="G62" s="37"/>
      <c r="H62" s="37"/>
      <c r="I62" s="9"/>
      <c r="J62" s="9"/>
    </row>
    <row r="63" spans="2:22" x14ac:dyDescent="0.25">
      <c r="B63" s="142" t="s">
        <v>71</v>
      </c>
      <c r="C63" s="142"/>
      <c r="D63" s="142"/>
      <c r="E63" s="142"/>
      <c r="F63" s="142"/>
      <c r="G63" s="142"/>
      <c r="H63" s="142"/>
      <c r="I63" s="142"/>
      <c r="J63" s="142"/>
    </row>
  </sheetData>
  <mergeCells count="150">
    <mergeCell ref="B61:J61"/>
    <mergeCell ref="B63:J63"/>
    <mergeCell ref="L39:R39"/>
    <mergeCell ref="L40:R40"/>
    <mergeCell ref="L26:R26"/>
    <mergeCell ref="L27:R27"/>
    <mergeCell ref="L30:R30"/>
    <mergeCell ref="L31:R31"/>
    <mergeCell ref="D47:E47"/>
    <mergeCell ref="F47:G47"/>
    <mergeCell ref="H47:I47"/>
    <mergeCell ref="B48:B53"/>
    <mergeCell ref="D48:E48"/>
    <mergeCell ref="F48:G48"/>
    <mergeCell ref="H48:I48"/>
    <mergeCell ref="D49:E49"/>
    <mergeCell ref="F49:G49"/>
    <mergeCell ref="H49:I49"/>
    <mergeCell ref="D50:E50"/>
    <mergeCell ref="F50:G50"/>
    <mergeCell ref="H50:I50"/>
    <mergeCell ref="D51:E51"/>
    <mergeCell ref="D53:E53"/>
    <mergeCell ref="F53:G53"/>
    <mergeCell ref="H53:I53"/>
    <mergeCell ref="B42:B47"/>
    <mergeCell ref="D42:E42"/>
    <mergeCell ref="F42:G42"/>
    <mergeCell ref="H42:I42"/>
    <mergeCell ref="D43:E43"/>
    <mergeCell ref="F43:G43"/>
    <mergeCell ref="H43:I43"/>
    <mergeCell ref="D44:E44"/>
    <mergeCell ref="F44:G44"/>
    <mergeCell ref="H44:I44"/>
    <mergeCell ref="D45:E45"/>
    <mergeCell ref="F45:G45"/>
    <mergeCell ref="H45:I45"/>
    <mergeCell ref="D46:E46"/>
    <mergeCell ref="F46:G46"/>
    <mergeCell ref="H46:I46"/>
    <mergeCell ref="D40:E40"/>
    <mergeCell ref="F40:G40"/>
    <mergeCell ref="H40:I40"/>
    <mergeCell ref="H51:I51"/>
    <mergeCell ref="D52:E52"/>
    <mergeCell ref="F52:G52"/>
    <mergeCell ref="H52:I52"/>
    <mergeCell ref="F51:G51"/>
    <mergeCell ref="D41:E41"/>
    <mergeCell ref="F41:G41"/>
    <mergeCell ref="H41:I41"/>
    <mergeCell ref="L36:R36"/>
    <mergeCell ref="D37:E37"/>
    <mergeCell ref="F37:G37"/>
    <mergeCell ref="H37:I37"/>
    <mergeCell ref="L37:R37"/>
    <mergeCell ref="D38:E38"/>
    <mergeCell ref="F38:G38"/>
    <mergeCell ref="H38:I38"/>
    <mergeCell ref="L38:R38"/>
    <mergeCell ref="L29:R29"/>
    <mergeCell ref="B30:B35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  <mergeCell ref="L33:R33"/>
    <mergeCell ref="D34:E34"/>
    <mergeCell ref="F34:G34"/>
    <mergeCell ref="H34:I34"/>
    <mergeCell ref="L28:R28"/>
    <mergeCell ref="D29:E29"/>
    <mergeCell ref="F29:G29"/>
    <mergeCell ref="L34:R34"/>
    <mergeCell ref="D35:E35"/>
    <mergeCell ref="F35:G35"/>
    <mergeCell ref="H35:I35"/>
    <mergeCell ref="L35:R35"/>
    <mergeCell ref="D23:E23"/>
    <mergeCell ref="F23:G23"/>
    <mergeCell ref="H23:I23"/>
    <mergeCell ref="L23:R23"/>
    <mergeCell ref="K22:K24"/>
    <mergeCell ref="L24:R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H29:I29"/>
    <mergeCell ref="B59:J59"/>
    <mergeCell ref="B57:J57"/>
    <mergeCell ref="B58:J58"/>
    <mergeCell ref="B55:I55"/>
    <mergeCell ref="B8:J8"/>
    <mergeCell ref="B14:J14"/>
    <mergeCell ref="B15:C15"/>
    <mergeCell ref="D15:E15"/>
    <mergeCell ref="F15:G15"/>
    <mergeCell ref="H15:J15"/>
    <mergeCell ref="B24:B29"/>
    <mergeCell ref="D24:E24"/>
    <mergeCell ref="F24:G24"/>
    <mergeCell ref="H24:I24"/>
    <mergeCell ref="D28:E28"/>
    <mergeCell ref="F28:G28"/>
    <mergeCell ref="H28:I28"/>
    <mergeCell ref="B36:B41"/>
    <mergeCell ref="D36:E36"/>
    <mergeCell ref="F36:G36"/>
    <mergeCell ref="H36:I36"/>
    <mergeCell ref="D39:E39"/>
    <mergeCell ref="F39:G39"/>
    <mergeCell ref="H39:I39"/>
    <mergeCell ref="L18:R18"/>
    <mergeCell ref="B20:F20"/>
    <mergeCell ref="G20:J20"/>
    <mergeCell ref="L22:R22"/>
    <mergeCell ref="L3:R3"/>
    <mergeCell ref="L4:R4"/>
    <mergeCell ref="L17:R17"/>
    <mergeCell ref="L16:R16"/>
    <mergeCell ref="L15:R15"/>
    <mergeCell ref="L14:R14"/>
    <mergeCell ref="L13:R13"/>
    <mergeCell ref="L12:R12"/>
    <mergeCell ref="B16:F16"/>
    <mergeCell ref="G16:J16"/>
    <mergeCell ref="B17:C17"/>
    <mergeCell ref="D17:J17"/>
    <mergeCell ref="B18:H18"/>
    <mergeCell ref="I18:J18"/>
    <mergeCell ref="K17:K19"/>
    <mergeCell ref="C9:J9"/>
    <mergeCell ref="C10:J10"/>
    <mergeCell ref="C11:J11"/>
    <mergeCell ref="C12:G12"/>
  </mergeCells>
  <conditionalFormatting sqref="J48:J53">
    <cfRule type="cellIs" dxfId="8" priority="1" stopIfTrue="1" operator="equal">
      <formula>"N/A"</formula>
    </cfRule>
  </conditionalFormatting>
  <conditionalFormatting sqref="B24:B29">
    <cfRule type="cellIs" dxfId="7" priority="2" stopIfTrue="1" operator="equal">
      <formula>"N/A"</formula>
    </cfRule>
  </conditionalFormatting>
  <conditionalFormatting sqref="B30:B35">
    <cfRule type="cellIs" dxfId="6" priority="3" stopIfTrue="1" operator="equal">
      <formula>"N/A"</formula>
    </cfRule>
  </conditionalFormatting>
  <conditionalFormatting sqref="B36:B41">
    <cfRule type="cellIs" dxfId="5" priority="4" stopIfTrue="1" operator="equal">
      <formula>"N/A"</formula>
    </cfRule>
  </conditionalFormatting>
  <conditionalFormatting sqref="B42:B47">
    <cfRule type="cellIs" dxfId="4" priority="5" stopIfTrue="1" operator="equal">
      <formula>"N/A"</formula>
    </cfRule>
  </conditionalFormatting>
  <conditionalFormatting sqref="B48:B53">
    <cfRule type="cellIs" dxfId="3" priority="6" stopIfTrue="1" operator="equal">
      <formula>"N/A"</formula>
    </cfRule>
  </conditionalFormatting>
  <conditionalFormatting sqref="C24">
    <cfRule type="cellIs" dxfId="2" priority="7" stopIfTrue="1" operator="equal">
      <formula>"N/A"</formula>
    </cfRule>
  </conditionalFormatting>
  <conditionalFormatting sqref="C25:C47">
    <cfRule type="cellIs" dxfId="1" priority="8" stopIfTrue="1" operator="equal">
      <formula>"N/A"</formula>
    </cfRule>
  </conditionalFormatting>
  <conditionalFormatting sqref="C48:C53">
    <cfRule type="cellIs" dxfId="0" priority="9" stopIfTrue="1" operator="equal">
      <formula>"N/A"</formula>
    </cfRule>
  </conditionalFormatting>
  <dataValidations count="2">
    <dataValidation type="whole" operator="greaterThanOrEqual" allowBlank="1" showInputMessage="1" showErrorMessage="1" sqref="I18:J18">
      <formula1>0</formula1>
    </dataValidation>
    <dataValidation type="list" operator="equal" allowBlank="1" sqref="WVO20:WVR20 JC20:JF20 SY20:TB20 ACU20:ACX20 AMQ20:AMT20 AWM20:AWP20 BGI20:BGL20 BQE20:BQH20 CAA20:CAD20 CJW20:CJZ20 CTS20:CTV20 DDO20:DDR20 DNK20:DNN20 DXG20:DXJ20 EHC20:EHF20 EQY20:ERB20 FAU20:FAX20 FKQ20:FKT20 FUM20:FUP20 GEI20:GEL20 GOE20:GOH20 GYA20:GYD20 HHW20:HHZ20 HRS20:HRV20 IBO20:IBR20 ILK20:ILN20 IVG20:IVJ20 JFC20:JFF20 JOY20:JPB20 JYU20:JYX20 KIQ20:KIT20 KSM20:KSP20 LCI20:LCL20 LME20:LMH20 LWA20:LWD20 MFW20:MFZ20 MPS20:MPV20 MZO20:MZR20 NJK20:NJN20 NTG20:NTJ20 ODC20:ODF20 OMY20:ONB20 OWU20:OWX20 PGQ20:PGT20 PQM20:PQP20 QAI20:QAL20 QKE20:QKH20 QUA20:QUD20 RDW20:RDZ20 RNS20:RNV20 RXO20:RXR20 SHK20:SHN20 SRG20:SRJ20 TBC20:TBF20 TKY20:TLB20 TUU20:TUX20 UEQ20:UET20 UOM20:UOP20 UYI20:UYL20 VIE20:VIH20 VSA20:VSD20 WBW20:WBZ20 WLS20:WLV20">
      <formula1>"INDIVIDUAL ONLY (max 2 players),ONE,TWO,THREE,FOUR"</formula1>
      <formula2>0</formula2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'Data Validation'!$B$1:$B$2</xm:f>
          </x14:formula1>
          <xm:sqref>J55</xm:sqref>
        </x14:dataValidation>
        <x14:dataValidation type="list" operator="equal" allowBlank="1">
          <x14:formula1>
            <xm:f>'Data Validation'!$A$1:$A$5</xm:f>
          </x14:formula1>
          <xm:sqref>G20:J20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C25" sqref="C25"/>
    </sheetView>
  </sheetViews>
  <sheetFormatPr defaultRowHeight="15" x14ac:dyDescent="0.25"/>
  <cols>
    <col min="1" max="1" width="31.140625" bestFit="1" customWidth="1"/>
  </cols>
  <sheetData>
    <row r="1" spans="1:2" x14ac:dyDescent="0.25">
      <c r="A1" t="s">
        <v>10</v>
      </c>
      <c r="B1" t="s">
        <v>13</v>
      </c>
    </row>
    <row r="2" spans="1:2" x14ac:dyDescent="0.25">
      <c r="A2" t="s">
        <v>11</v>
      </c>
      <c r="B2" t="s">
        <v>1</v>
      </c>
    </row>
    <row r="3" spans="1:2" x14ac:dyDescent="0.25">
      <c r="A3" t="s">
        <v>12</v>
      </c>
    </row>
    <row r="4" spans="1:2" x14ac:dyDescent="0.25">
      <c r="A4" t="s">
        <v>32</v>
      </c>
    </row>
    <row r="5" spans="1:2" x14ac:dyDescent="0.25">
      <c r="A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Snooker</vt:lpstr>
      <vt:lpstr>Data Validation</vt:lpstr>
      <vt:lpstr>Snooker!Print_Area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Shapland</dc:creator>
  <cp:lastModifiedBy>Ben Hubbard</cp:lastModifiedBy>
  <cp:lastPrinted>2016-10-19T19:35:18Z</cp:lastPrinted>
  <dcterms:created xsi:type="dcterms:W3CDTF">2016-10-18T14:48:36Z</dcterms:created>
  <dcterms:modified xsi:type="dcterms:W3CDTF">2020-02-05T09:51:49Z</dcterms:modified>
</cp:coreProperties>
</file>