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1600" windowHeight="9510"/>
  </bookViews>
  <sheets>
    <sheet name="Irish Intervarsities" sheetId="1" r:id="rId1"/>
    <sheet name="Data Validation" sheetId="2" r:id="rId2"/>
  </sheets>
  <definedNames>
    <definedName name="_xlnm.Print_Area" localSheetId="0">'Irish Intervarsities'!$B$2:$L$77</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0" i="1" l="1"/>
  <c r="C77" i="1" l="1"/>
  <c r="C76" i="1"/>
  <c r="C75" i="1"/>
  <c r="C74" i="1"/>
  <c r="C73" i="1"/>
  <c r="C72" i="1"/>
  <c r="B72" i="1"/>
  <c r="B66" i="1"/>
  <c r="B60" i="1"/>
  <c r="B54" i="1" l="1"/>
  <c r="C71" i="1" l="1"/>
  <c r="C70" i="1"/>
  <c r="C69" i="1"/>
  <c r="C68" i="1"/>
  <c r="C67" i="1"/>
  <c r="C66" i="1"/>
  <c r="C65" i="1"/>
  <c r="C64" i="1"/>
  <c r="C63" i="1"/>
  <c r="C62" i="1"/>
  <c r="C61" i="1"/>
  <c r="C60" i="1"/>
  <c r="C59" i="1"/>
  <c r="C58" i="1"/>
  <c r="C57" i="1"/>
  <c r="C56" i="1"/>
  <c r="C55" i="1"/>
  <c r="C54" i="1"/>
</calcChain>
</file>

<file path=xl/sharedStrings.xml><?xml version="1.0" encoding="utf-8"?>
<sst xmlns="http://schemas.openxmlformats.org/spreadsheetml/2006/main" count="106" uniqueCount="76">
  <si>
    <t xml:space="preserve"> Do any players require reasonable adjustment owing to disability or otherwise?</t>
  </si>
  <si>
    <t>YES</t>
  </si>
  <si>
    <t>MAIN CONTACT OF DELEGATION (must be one of the entrants named below)</t>
  </si>
  <si>
    <t xml:space="preserve"> First name:</t>
  </si>
  <si>
    <t xml:space="preserve"> Surname:</t>
  </si>
  <si>
    <t xml:space="preserve"> Contact tel. number(s) (preferably mobile):</t>
  </si>
  <si>
    <t>Captain?</t>
  </si>
  <si>
    <t>ONE</t>
  </si>
  <si>
    <t>TWO</t>
  </si>
  <si>
    <t>THREE</t>
  </si>
  <si>
    <t>NO</t>
  </si>
  <si>
    <t xml:space="preserve"> How many teams do you want to enter?</t>
  </si>
  <si>
    <t xml:space="preserve"> Surname</t>
  </si>
  <si>
    <t xml:space="preserve"> First Name</t>
  </si>
  <si>
    <t xml:space="preserve"> Code</t>
  </si>
  <si>
    <t>INDIVIDUAL ONLY (max 2 players)</t>
  </si>
  <si>
    <t>FOUR OR MORE</t>
  </si>
  <si>
    <t xml:space="preserve">● </t>
  </si>
  <si>
    <t>This form is designed to provide UPC with the full details of your entry</t>
  </si>
  <si>
    <t>Please refer to the accompanying Guidance Notes before completing this form</t>
  </si>
  <si>
    <t>Entry deadlines:</t>
  </si>
  <si>
    <t>PLAYER DETAILS FORM</t>
  </si>
  <si>
    <t>Which Indv comp?</t>
  </si>
  <si>
    <t>Championship</t>
  </si>
  <si>
    <t>Trophy</t>
  </si>
  <si>
    <t>Ensure you list players in descending order of ability (i.e. best player first)</t>
  </si>
  <si>
    <t xml:space="preserve"> Institution:</t>
  </si>
  <si>
    <t xml:space="preserve"> Approx. no. members/players in your club/society/tournaments:</t>
  </si>
  <si>
    <t>CHAMPIONSHIPS 2022-2023</t>
  </si>
  <si>
    <t>Notes:</t>
  </si>
  <si>
    <r>
      <t xml:space="preserve">The team contact </t>
    </r>
    <r>
      <rPr>
        <u/>
        <sz val="11"/>
        <color indexed="8"/>
        <rFont val="Calibri"/>
        <family val="2"/>
      </rPr>
      <t>must</t>
    </r>
    <r>
      <rPr>
        <sz val="11"/>
        <color indexed="8"/>
        <rFont val="Calibri"/>
        <family val="2"/>
      </rPr>
      <t xml:space="preserve"> complete </t>
    </r>
    <r>
      <rPr>
        <u/>
        <sz val="11"/>
        <color indexed="8"/>
        <rFont val="Calibri"/>
        <family val="2"/>
      </rPr>
      <t>all</t>
    </r>
    <r>
      <rPr>
        <sz val="11"/>
        <color indexed="8"/>
        <rFont val="Calibri"/>
        <family val="2"/>
      </rPr>
      <t xml:space="preserve"> of the yellow-shaded cells:</t>
    </r>
  </si>
  <si>
    <t xml:space="preserve"> Contact telephone number:</t>
  </si>
  <si>
    <t>Republic of Ireland</t>
  </si>
  <si>
    <t>Northern Ireland</t>
  </si>
  <si>
    <t>Bank: Barclays</t>
  </si>
  <si>
    <t>IBAN Number: GB46 BUKB 20254370384496</t>
  </si>
  <si>
    <t>SWIFT Number: BUKBGB22</t>
  </si>
  <si>
    <t>Name: Universities Pool Council</t>
  </si>
  <si>
    <t>SPORTS OFFICE DECLARATION</t>
  </si>
  <si>
    <t xml:space="preserve"> Name:</t>
  </si>
  <si>
    <t xml:space="preserve"> E-signature:</t>
  </si>
  <si>
    <t xml:space="preserve"> Country of institution:</t>
  </si>
  <si>
    <t>For NI institutions for transfers in pounds sterling - Account Number: 703844996, Sort code: 20-25-43</t>
  </si>
  <si>
    <t>INTERVARSITIES POOL</t>
  </si>
  <si>
    <t>Antrim Sports Club, Antrim, Northern Ireland</t>
  </si>
  <si>
    <t>7th to 9th April 2023</t>
  </si>
  <si>
    <r>
      <t xml:space="preserve">3. </t>
    </r>
    <r>
      <rPr>
        <b/>
        <sz val="11"/>
        <rFont val="Calibri"/>
        <family val="2"/>
        <scheme val="minor"/>
      </rPr>
      <t>All entry fees must be paid before play commences on 7th April 2023.</t>
    </r>
    <r>
      <rPr>
        <sz val="11"/>
        <rFont val="Calibri"/>
        <family val="2"/>
        <scheme val="minor"/>
      </rPr>
      <t xml:space="preserve"> There will be </t>
    </r>
    <r>
      <rPr>
        <u/>
        <sz val="11"/>
        <rFont val="Calibri"/>
        <family val="2"/>
        <scheme val="minor"/>
      </rPr>
      <t>no</t>
    </r>
    <r>
      <rPr>
        <sz val="11"/>
        <rFont val="Calibri"/>
        <family val="2"/>
        <scheme val="minor"/>
      </rPr>
      <t xml:space="preserve"> exceptions to this where those players will be refused to play at the event until all entry fees have been settled.</t>
    </r>
  </si>
  <si>
    <t>Total entry fees payable before play commences on 7th April 2023:</t>
  </si>
  <si>
    <t>These fees must then be paid either by bank transfer, or in cash at the event. Our UK bank details are given below:</t>
  </si>
  <si>
    <t>All outstanding entry fees must be paid before play begins.</t>
  </si>
  <si>
    <t xml:space="preserve"> Student ID</t>
  </si>
  <si>
    <t>4. This is a UK bank account so there may be some foreign exchange fees applicable. Note that these bank details will be different from previous accounts that have been provided before by the UPC.</t>
  </si>
  <si>
    <r>
      <t xml:space="preserve">5. Note that the UPC will </t>
    </r>
    <r>
      <rPr>
        <u/>
        <sz val="11"/>
        <rFont val="Calibri"/>
        <family val="2"/>
        <scheme val="minor"/>
      </rPr>
      <t>not</t>
    </r>
    <r>
      <rPr>
        <sz val="11"/>
        <rFont val="Calibri"/>
        <family val="2"/>
        <scheme val="minor"/>
      </rPr>
      <t xml:space="preserve"> be accepting institutional cheques any more due to the costs of paying these cheques in at our bank. If this is an issue, please contact Ben Hubbard (</t>
    </r>
    <r>
      <rPr>
        <u/>
        <sz val="11"/>
        <rFont val="Calibri"/>
        <family val="2"/>
        <scheme val="minor"/>
      </rPr>
      <t>ben.hubbard@upc-pool.org.uk</t>
    </r>
    <r>
      <rPr>
        <sz val="11"/>
        <rFont val="Calibri"/>
        <family val="2"/>
        <scheme val="minor"/>
      </rPr>
      <t>) for further guidance.</t>
    </r>
  </si>
  <si>
    <r>
      <t xml:space="preserve">6. For the purpose of ranking players in the individual competitions, and determining who is promoted when there is a withdrawal from a higher team, </t>
    </r>
    <r>
      <rPr>
        <b/>
        <sz val="11"/>
        <rFont val="Calibri"/>
        <family val="2"/>
        <scheme val="minor"/>
      </rPr>
      <t>players must be listed in order of strength within teams</t>
    </r>
    <r>
      <rPr>
        <sz val="11"/>
        <rFont val="Calibri"/>
        <family val="2"/>
        <scheme val="minor"/>
      </rPr>
      <t xml:space="preserve">. </t>
    </r>
    <r>
      <rPr>
        <b/>
        <sz val="11"/>
        <rFont val="Calibri"/>
        <family val="2"/>
        <scheme val="minor"/>
      </rPr>
      <t>Note that your first team must be your best team with the strongest players at the top, and so on.</t>
    </r>
  </si>
  <si>
    <r>
      <t xml:space="preserve">7. Teams are made of up five or six players, where five will play in a single match. Note that the captain need </t>
    </r>
    <r>
      <rPr>
        <u/>
        <sz val="11"/>
        <color indexed="8"/>
        <rFont val="Calibri"/>
        <family val="2"/>
      </rPr>
      <t>not</t>
    </r>
    <r>
      <rPr>
        <sz val="11"/>
        <color indexed="8"/>
        <rFont val="Calibri"/>
        <family val="2"/>
      </rPr>
      <t xml:space="preserve"> be the strongest player in the team.</t>
    </r>
  </si>
  <si>
    <t>8. All players in institution first teams, as well as individuals from institutions not sending any teams, will enter the Individual Championship. The remaining non-first team players at the event by default will enter the Individual Trophy. However, any non-first team players may wish to play at Championship level instead of Trophy level: Please denote this in column H in the form on the left. Note that the Individual Trophy will only take place if the size of its field is at least sixteen competitors, and it constitutes at least 20% of the overall entry into the event. If the Individual Trophy does not take place then all competitors will play in the Individual Championship.</t>
  </si>
  <si>
    <t xml:space="preserve"> E-mail address:</t>
  </si>
  <si>
    <t>UPC IRISH</t>
  </si>
  <si>
    <t xml:space="preserve">2. There is no limit of the number of teams per university, but note there will be a total team cap for this event of 20 teams. Teams will be accepted with preference given to first teams, then second teams, etc. For example, if 25 entries are received comprised of 11 first teams, 8 second teams, and 6 third teams, then all of the first teams and second teams, and only the highest-ranked third team would be accepted (with the highest ranked third team not entered being first reserve, and so on down the ranking list). These rankings are based on the results from the 2020 from the higher teams from that institution. If these rankings are exactly equal or the institutions are not directly comparable from 2020, this scenario will be determined by the Tournament Director ahead of the event.
</t>
  </si>
  <si>
    <t>Entry fee for institutions in the Republic of Ireland: €40.00 per person</t>
  </si>
  <si>
    <t>Entry fee for institutions in Northern Ireland: £35.00 per person</t>
  </si>
  <si>
    <t>Gender</t>
  </si>
  <si>
    <t>Female</t>
  </si>
  <si>
    <t>Male</t>
  </si>
  <si>
    <t>Prefer not to say</t>
  </si>
  <si>
    <r>
      <t xml:space="preserve">9. All female players which are either on a team, or are unattached individuals without a team from their institution, will automatically be entered into this competition. </t>
    </r>
    <r>
      <rPr>
        <b/>
        <sz val="11"/>
        <color indexed="8"/>
        <rFont val="Calibri"/>
        <family val="2"/>
      </rPr>
      <t>Only those listed as 'Female' in column K will be entered into this competition.</t>
    </r>
    <r>
      <rPr>
        <sz val="11"/>
        <color indexed="8"/>
        <rFont val="Calibri"/>
        <family val="2"/>
      </rPr>
      <t xml:space="preserve"> This competition is primarily to assist in the picking of the Irish and Northern Irish Student Home Internationals teams.</t>
    </r>
  </si>
  <si>
    <t>Other</t>
  </si>
  <si>
    <t>I confirm that the below named players are internally registered students of this institution for the current academic year and comply with the eligibility criteria of Student Sport Ireland (SSI). Note that any players owing fees to their institution at the official closing date for entry are ineligible, while students that register after 1 December must have paid 50% of all fees due for that academic year by the official closing date for entry. The ‘year of grace’ will not apply to the Irish Intervarsity Competition.
I confirm that this institution will pay all the entry fees to the Universities Pool Council by bank transfer no later then five working days before the event, or by cash during the event. I confirm that if proof of payment or the required cash is not provided at the event, then these students will not be allowed to play.</t>
  </si>
  <si>
    <t xml:space="preserve"> Position in Office:</t>
  </si>
  <si>
    <r>
      <t xml:space="preserve">1. ENTRIES WILL ONLY BE ACCEPTED IF RECIEVED BY </t>
    </r>
    <r>
      <rPr>
        <b/>
        <u/>
        <sz val="11"/>
        <rFont val="Calibri"/>
        <family val="2"/>
        <scheme val="minor"/>
      </rPr>
      <t>ben.hubbard@upc-pool.org.uk</t>
    </r>
    <r>
      <rPr>
        <b/>
        <sz val="11"/>
        <rFont val="Calibri"/>
        <family val="2"/>
        <scheme val="minor"/>
      </rPr>
      <t xml:space="preserve"> FROM AN SPORTS OFFICE OR EQUIVALENT OFFICIAL. 
</t>
    </r>
    <r>
      <rPr>
        <sz val="11"/>
        <rFont val="Calibri"/>
        <family val="2"/>
        <scheme val="minor"/>
      </rPr>
      <t>Do not leave it until the last minute as the UPC will not be held responsible should there be issues such as lack of university staff to submit entries, or outstanding queries.</t>
    </r>
  </si>
  <si>
    <r>
      <t xml:space="preserve">The Sports Office or equivalent </t>
    </r>
    <r>
      <rPr>
        <u/>
        <sz val="11"/>
        <color indexed="8"/>
        <rFont val="Calibri"/>
        <family val="2"/>
      </rPr>
      <t>must</t>
    </r>
    <r>
      <rPr>
        <sz val="11"/>
        <color indexed="8"/>
        <rFont val="Calibri"/>
        <family val="2"/>
      </rPr>
      <t xml:space="preserve"> complete </t>
    </r>
    <r>
      <rPr>
        <u/>
        <sz val="11"/>
        <color indexed="8"/>
        <rFont val="Calibri"/>
        <family val="2"/>
      </rPr>
      <t>all</t>
    </r>
    <r>
      <rPr>
        <sz val="11"/>
        <color indexed="8"/>
        <rFont val="Calibri"/>
        <family val="2"/>
      </rPr>
      <t xml:space="preserve"> of the blue-shaded cells:</t>
    </r>
  </si>
  <si>
    <t>Thursday 23 March 2023 for Sports Office or equivalent to send back this completed team form.</t>
  </si>
  <si>
    <t>10. If you wish to replace players due to a player withdrawing, the main Sports Office or equivalent contact must contact the Tournament Director, ben.hubbard@upc-pool.org.uk detailing this change. There will be a surcharge to these changes following the entry deadline on Thursday 23 March, which must be paid before play begins in the team event.</t>
  </si>
  <si>
    <t>Method of payment:</t>
  </si>
  <si>
    <t>Bank transfer</t>
  </si>
  <si>
    <t>Cash</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</si>
</sst>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scheme val="minor"/>
    </font>
    <font>
      <b/>
      <sz val="11"/>
      <color theme="1"/>
      <name val="Calibri"/>
      <family val="2"/>
      <scheme val="minor"/>
    </font>
    <font>
      <b/>
      <sz val="11"/>
      <color rgb="FF00B050"/>
      <name val="Calibri"/>
      <family val="2"/>
      <scheme val="minor"/>
    </font>
    <font>
      <b/>
      <u/>
      <sz val="11"/>
      <color theme="1"/>
      <name val="Calibri"/>
      <family val="2"/>
      <scheme val="minor"/>
    </font>
    <font>
      <i/>
      <sz val="11"/>
      <color theme="1"/>
      <name val="Calibri"/>
      <family val="2"/>
      <scheme val="minor"/>
    </font>
    <font>
      <b/>
      <u/>
      <sz val="15"/>
      <color theme="1"/>
      <name val="Calibri"/>
      <family val="2"/>
      <scheme val="minor"/>
    </font>
    <font>
      <sz val="11"/>
      <color rgb="FFFF0000"/>
      <name val="Calibri"/>
      <family val="2"/>
      <scheme val="minor"/>
    </font>
    <font>
      <b/>
      <sz val="40"/>
      <color rgb="FFFF0000"/>
      <name val="Calibri"/>
      <family val="2"/>
      <scheme val="minor"/>
    </font>
    <font>
      <sz val="11"/>
      <color indexed="8"/>
      <name val="Calibri"/>
      <family val="2"/>
    </font>
    <font>
      <b/>
      <sz val="11"/>
      <color indexed="8"/>
      <name val="Calibri"/>
      <family val="2"/>
    </font>
    <font>
      <b/>
      <sz val="11"/>
      <color indexed="57"/>
      <name val="Calibri"/>
      <family val="2"/>
    </font>
    <font>
      <sz val="11"/>
      <color rgb="FF7030A0"/>
      <name val="Calibri"/>
      <family val="2"/>
    </font>
    <font>
      <b/>
      <sz val="11"/>
      <color rgb="FF7030A0"/>
      <name val="Calibri"/>
      <family val="2"/>
    </font>
    <font>
      <sz val="11"/>
      <color theme="8"/>
      <name val="Calibri"/>
      <family val="2"/>
    </font>
    <font>
      <sz val="11"/>
      <color theme="8"/>
      <name val="Calibri"/>
      <family val="2"/>
      <scheme val="minor"/>
    </font>
    <font>
      <b/>
      <sz val="40"/>
      <color rgb="FF7030A0"/>
      <name val="Calibri"/>
      <family val="2"/>
    </font>
    <font>
      <u/>
      <sz val="11"/>
      <color indexed="8"/>
      <name val="Calibri"/>
      <family val="2"/>
    </font>
    <font>
      <b/>
      <sz val="11"/>
      <color rgb="FF0070C0"/>
      <name val="Calibri"/>
      <family val="2"/>
    </font>
    <font>
      <b/>
      <sz val="11"/>
      <color rgb="FF00B050"/>
      <name val="Calibri"/>
      <family val="2"/>
    </font>
    <font>
      <sz val="11"/>
      <color rgb="FF00B050"/>
      <name val="Calibri"/>
      <family val="2"/>
    </font>
    <font>
      <i/>
      <sz val="12"/>
      <color theme="1"/>
      <name val="Calibri"/>
      <family val="2"/>
      <scheme val="minor"/>
    </font>
    <font>
      <b/>
      <u/>
      <sz val="11"/>
      <name val="Calibri"/>
      <family val="2"/>
      <scheme val="minor"/>
    </font>
    <font>
      <u/>
      <sz val="11"/>
      <name val="Calibri"/>
      <family val="2"/>
      <scheme val="minor"/>
    </font>
    <font>
      <sz val="11"/>
      <name val="Calibri"/>
      <family val="2"/>
      <scheme val="minor"/>
    </font>
    <font>
      <b/>
      <sz val="11"/>
      <name val="Calibri"/>
      <family val="2"/>
      <scheme val="minor"/>
    </font>
    <font>
      <b/>
      <sz val="11"/>
      <color rgb="FFFF0000"/>
      <name val="Calibri"/>
      <family val="2"/>
    </font>
    <font>
      <sz val="11"/>
      <color rgb="FFFF0000"/>
      <name val="Calibri"/>
      <family val="2"/>
    </font>
    <font>
      <b/>
      <u/>
      <sz val="11"/>
      <color rgb="FFFF0000"/>
      <name val="Calibri"/>
      <family val="2"/>
    </font>
    <font>
      <b/>
      <sz val="11"/>
      <name val="Calibri"/>
      <family val="2"/>
    </font>
    <font>
      <sz val="11"/>
      <name val="Calibri"/>
      <family val="2"/>
    </font>
    <font>
      <b/>
      <i/>
      <sz val="11"/>
      <color theme="1"/>
      <name val="Calibri"/>
      <family val="2"/>
      <scheme val="minor"/>
    </font>
    <font>
      <sz val="11"/>
      <color rgb="FF00B050"/>
      <name val="Calibri"/>
      <family val="2"/>
      <scheme val="minor"/>
    </font>
    <font>
      <i/>
      <sz val="11"/>
      <color rgb="FF7030A0"/>
      <name val="Calibri"/>
      <family val="2"/>
    </font>
    <font>
      <i/>
      <sz val="10"/>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indexed="9"/>
        <bgColor indexed="26"/>
      </patternFill>
    </fill>
    <fill>
      <patternFill patternType="solid">
        <fgColor indexed="43"/>
        <bgColor indexed="26"/>
      </patternFill>
    </fill>
    <fill>
      <patternFill patternType="solid">
        <fgColor theme="1"/>
        <bgColor indexed="26"/>
      </patternFill>
    </fill>
    <fill>
      <patternFill patternType="solid">
        <fgColor theme="0"/>
        <bgColor indexed="26"/>
      </patternFill>
    </fill>
    <fill>
      <patternFill patternType="solid">
        <fgColor rgb="FF92D050"/>
        <bgColor indexed="26"/>
      </patternFill>
    </fill>
    <fill>
      <patternFill patternType="solid">
        <fgColor theme="8" tint="0.59999389629810485"/>
        <bgColor indexed="26"/>
      </patternFill>
    </fill>
    <fill>
      <patternFill patternType="solid">
        <fgColor theme="8" tint="0.59999389629810485"/>
        <bgColor indexed="64"/>
      </patternFill>
    </fill>
    <fill>
      <patternFill patternType="solid">
        <fgColor rgb="FFFFFF99"/>
        <bgColor indexed="26"/>
      </patternFill>
    </fill>
  </fills>
  <borders count="6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medium">
        <color indexed="8"/>
      </right>
      <top style="medium">
        <color indexed="8"/>
      </top>
      <bottom style="medium">
        <color indexed="8"/>
      </bottom>
      <diagonal/>
    </border>
    <border diagonalUp="1" diagonalDown="1">
      <left style="medium">
        <color indexed="8"/>
      </left>
      <right style="thin">
        <color indexed="8"/>
      </right>
      <top style="medium">
        <color indexed="8"/>
      </top>
      <bottom style="medium">
        <color indexed="8"/>
      </bottom>
      <diagonal style="thin">
        <color indexed="8"/>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top style="medium">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top style="medium">
        <color indexed="8"/>
      </top>
      <bottom/>
      <diagonal/>
    </border>
    <border>
      <left style="thin">
        <color indexed="8"/>
      </left>
      <right style="medium">
        <color indexed="8"/>
      </right>
      <top style="thin">
        <color indexed="8"/>
      </top>
      <bottom/>
      <diagonal/>
    </border>
    <border>
      <left style="medium">
        <color indexed="64"/>
      </left>
      <right/>
      <top style="medium">
        <color indexed="64"/>
      </top>
      <bottom style="medium">
        <color indexed="8"/>
      </bottom>
      <diagonal/>
    </border>
    <border>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top style="medium">
        <color indexed="8"/>
      </top>
      <bottom style="medium">
        <color indexed="8"/>
      </bottom>
      <diagonal/>
    </border>
    <border>
      <left style="thin">
        <color indexed="8"/>
      </left>
      <right style="medium">
        <color indexed="64"/>
      </right>
      <top style="thin">
        <color indexed="8"/>
      </top>
      <bottom style="thin">
        <color indexed="8"/>
      </bottom>
      <diagonal/>
    </border>
    <border>
      <left style="medium">
        <color indexed="64"/>
      </left>
      <right/>
      <top style="medium">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thin">
        <color indexed="64"/>
      </bottom>
      <diagonal/>
    </border>
    <border>
      <left style="thin">
        <color indexed="8"/>
      </left>
      <right style="medium">
        <color indexed="8"/>
      </right>
      <top style="medium">
        <color indexed="8"/>
      </top>
      <bottom style="thin">
        <color indexed="64"/>
      </bottom>
      <diagonal/>
    </border>
    <border>
      <left style="thin">
        <color indexed="8"/>
      </left>
      <right/>
      <top style="medium">
        <color indexed="8"/>
      </top>
      <bottom style="medium">
        <color indexed="8"/>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style="medium">
        <color indexed="64"/>
      </top>
      <bottom style="thin">
        <color indexed="8"/>
      </bottom>
      <diagonal/>
    </border>
    <border>
      <left style="thin">
        <color indexed="8"/>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8"/>
      </right>
      <top/>
      <bottom/>
      <diagonal/>
    </border>
    <border>
      <left/>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8" fillId="0" borderId="0"/>
  </cellStyleXfs>
  <cellXfs count="180">
    <xf numFmtId="0" fontId="0" fillId="0" borderId="0" xfId="0"/>
    <xf numFmtId="0" fontId="0" fillId="2" borderId="0" xfId="0" applyFill="1" applyProtection="1">
      <protection hidden="1"/>
    </xf>
    <xf numFmtId="0" fontId="3" fillId="2" borderId="0" xfId="0" applyFont="1" applyFill="1" applyProtection="1">
      <protection hidden="1"/>
    </xf>
    <xf numFmtId="0" fontId="5" fillId="2" borderId="0" xfId="0" applyFont="1" applyFill="1" applyBorder="1" applyAlignment="1" applyProtection="1">
      <protection hidden="1"/>
    </xf>
    <xf numFmtId="0" fontId="5" fillId="2" borderId="0" xfId="0" applyFont="1" applyFill="1" applyBorder="1" applyAlignment="1" applyProtection="1">
      <alignment wrapText="1"/>
      <protection hidden="1"/>
    </xf>
    <xf numFmtId="0" fontId="0" fillId="2" borderId="0" xfId="0" applyFont="1" applyFill="1" applyAlignment="1" applyProtection="1">
      <protection hidden="1"/>
    </xf>
    <xf numFmtId="0" fontId="4" fillId="2" borderId="0" xfId="0" applyFont="1" applyFill="1" applyAlignment="1" applyProtection="1">
      <protection hidden="1"/>
    </xf>
    <xf numFmtId="0" fontId="5" fillId="2" borderId="0" xfId="0" applyFont="1" applyFill="1" applyBorder="1" applyAlignment="1" applyProtection="1">
      <alignment horizontal="center"/>
      <protection hidden="1"/>
    </xf>
    <xf numFmtId="0" fontId="8" fillId="4" borderId="0" xfId="1" applyFont="1" applyFill="1" applyProtection="1">
      <protection hidden="1"/>
    </xf>
    <xf numFmtId="0" fontId="9" fillId="4" borderId="0" xfId="1" applyFont="1" applyFill="1" applyAlignment="1" applyProtection="1">
      <alignment horizontal="right"/>
      <protection hidden="1"/>
    </xf>
    <xf numFmtId="0" fontId="9" fillId="4" borderId="0" xfId="1" applyFont="1" applyFill="1" applyAlignment="1" applyProtection="1">
      <protection hidden="1"/>
    </xf>
    <xf numFmtId="0" fontId="7" fillId="2" borderId="0" xfId="0" applyFont="1" applyFill="1" applyBorder="1" applyAlignment="1" applyProtection="1">
      <alignment vertical="top"/>
      <protection hidden="1"/>
    </xf>
    <xf numFmtId="0" fontId="9" fillId="6" borderId="16" xfId="1" applyFont="1" applyFill="1" applyBorder="1" applyAlignment="1" applyProtection="1">
      <alignment vertical="center" textRotation="90" wrapText="1"/>
      <protection hidden="1"/>
    </xf>
    <xf numFmtId="49" fontId="0" fillId="2" borderId="0" xfId="0" applyNumberFormat="1" applyFill="1" applyAlignment="1" applyProtection="1">
      <alignment vertical="center"/>
      <protection hidden="1"/>
    </xf>
    <xf numFmtId="49" fontId="1" fillId="2" borderId="0" xfId="0" applyNumberFormat="1" applyFont="1" applyFill="1" applyAlignment="1" applyProtection="1">
      <alignment vertical="center"/>
      <protection hidden="1"/>
    </xf>
    <xf numFmtId="0" fontId="0" fillId="2" borderId="0" xfId="0" applyFill="1" applyAlignment="1" applyProtection="1">
      <alignment vertical="center"/>
      <protection hidden="1"/>
    </xf>
    <xf numFmtId="49" fontId="0" fillId="2" borderId="0" xfId="0" applyNumberFormat="1" applyFill="1" applyBorder="1" applyAlignment="1" applyProtection="1">
      <alignment vertical="center"/>
      <protection hidden="1"/>
    </xf>
    <xf numFmtId="49" fontId="8" fillId="4" borderId="0" xfId="1" applyNumberFormat="1" applyFont="1" applyFill="1" applyAlignment="1" applyProtection="1">
      <alignment vertical="center"/>
      <protection hidden="1"/>
    </xf>
    <xf numFmtId="0" fontId="8" fillId="4" borderId="0" xfId="1" applyFont="1" applyFill="1" applyAlignment="1" applyProtection="1">
      <alignment vertical="center"/>
      <protection hidden="1"/>
    </xf>
    <xf numFmtId="49" fontId="11" fillId="4" borderId="0" xfId="1" applyNumberFormat="1" applyFont="1" applyFill="1" applyAlignment="1" applyProtection="1">
      <alignment vertical="center"/>
      <protection hidden="1"/>
    </xf>
    <xf numFmtId="49" fontId="9" fillId="4" borderId="0" xfId="1" applyNumberFormat="1" applyFont="1" applyFill="1" applyAlignment="1" applyProtection="1">
      <alignment horizontal="left" vertical="center"/>
      <protection hidden="1"/>
    </xf>
    <xf numFmtId="49" fontId="9" fillId="4" borderId="0" xfId="1" applyNumberFormat="1" applyFont="1" applyFill="1" applyBorder="1" applyAlignment="1" applyProtection="1">
      <alignment horizontal="left" vertical="center"/>
      <protection hidden="1"/>
    </xf>
    <xf numFmtId="0" fontId="8" fillId="4" borderId="0" xfId="1" applyFont="1" applyFill="1" applyAlignment="1" applyProtection="1">
      <alignment horizontal="right"/>
      <protection hidden="1"/>
    </xf>
    <xf numFmtId="49" fontId="13" fillId="4" borderId="0" xfId="1" applyNumberFormat="1" applyFont="1" applyFill="1" applyBorder="1" applyAlignment="1" applyProtection="1">
      <alignment horizontal="left" vertical="center"/>
      <protection hidden="1"/>
    </xf>
    <xf numFmtId="0" fontId="20" fillId="2" borderId="0" xfId="0" applyFont="1" applyFill="1" applyAlignment="1" applyProtection="1">
      <alignment horizontal="center"/>
      <protection hidden="1"/>
    </xf>
    <xf numFmtId="0" fontId="8" fillId="5" borderId="38" xfId="1" applyFont="1" applyFill="1" applyBorder="1" applyAlignment="1" applyProtection="1">
      <alignment vertical="center"/>
      <protection hidden="1"/>
    </xf>
    <xf numFmtId="49" fontId="9" fillId="4" borderId="17" xfId="1" applyNumberFormat="1" applyFont="1" applyFill="1" applyBorder="1" applyAlignment="1" applyProtection="1">
      <alignment vertical="center"/>
      <protection hidden="1"/>
    </xf>
    <xf numFmtId="0" fontId="9" fillId="4" borderId="18" xfId="1" applyFont="1" applyFill="1" applyBorder="1" applyAlignment="1" applyProtection="1">
      <alignment horizontal="left" vertical="center"/>
      <protection hidden="1"/>
    </xf>
    <xf numFmtId="0" fontId="9" fillId="4" borderId="15" xfId="1" applyFont="1" applyFill="1" applyBorder="1" applyAlignment="1" applyProtection="1">
      <alignment horizontal="center" vertical="center"/>
      <protection hidden="1"/>
    </xf>
    <xf numFmtId="0" fontId="10" fillId="5" borderId="20" xfId="1" applyNumberFormat="1" applyFont="1" applyFill="1" applyBorder="1" applyAlignment="1" applyProtection="1">
      <alignment vertical="center"/>
      <protection hidden="1"/>
    </xf>
    <xf numFmtId="49" fontId="17" fillId="5" borderId="20" xfId="1" applyNumberFormat="1" applyFont="1" applyFill="1" applyBorder="1" applyAlignment="1" applyProtection="1">
      <alignment horizontal="left" vertical="center"/>
    </xf>
    <xf numFmtId="0" fontId="18" fillId="5" borderId="21" xfId="1" applyFont="1" applyFill="1" applyBorder="1" applyAlignment="1" applyProtection="1">
      <alignment horizontal="center" vertical="center"/>
      <protection locked="0"/>
    </xf>
    <xf numFmtId="0" fontId="10" fillId="5" borderId="22" xfId="1" applyNumberFormat="1" applyFont="1" applyFill="1" applyBorder="1" applyAlignment="1" applyProtection="1">
      <alignment vertical="center"/>
      <protection hidden="1"/>
    </xf>
    <xf numFmtId="49" fontId="17" fillId="5" borderId="22" xfId="1" applyNumberFormat="1" applyFont="1" applyFill="1" applyBorder="1" applyAlignment="1" applyProtection="1">
      <alignment horizontal="left" vertical="center"/>
    </xf>
    <xf numFmtId="0" fontId="18" fillId="5" borderId="23" xfId="1" applyFont="1" applyFill="1" applyBorder="1" applyAlignment="1" applyProtection="1">
      <alignment horizontal="center" vertical="center"/>
      <protection locked="0"/>
    </xf>
    <xf numFmtId="0" fontId="10" fillId="5" borderId="25" xfId="1" applyNumberFormat="1" applyFont="1" applyFill="1" applyBorder="1" applyAlignment="1" applyProtection="1">
      <alignment vertical="center"/>
      <protection hidden="1"/>
    </xf>
    <xf numFmtId="49" fontId="17" fillId="5" borderId="25" xfId="1" applyNumberFormat="1" applyFont="1" applyFill="1" applyBorder="1" applyAlignment="1" applyProtection="1">
      <alignment horizontal="left" vertical="center"/>
    </xf>
    <xf numFmtId="49" fontId="18" fillId="5" borderId="27" xfId="1" applyNumberFormat="1" applyFont="1" applyFill="1" applyBorder="1" applyAlignment="1" applyProtection="1">
      <alignment vertical="center"/>
      <protection locked="0"/>
    </xf>
    <xf numFmtId="0" fontId="10" fillId="5" borderId="12" xfId="0" applyNumberFormat="1" applyFont="1" applyFill="1" applyBorder="1" applyAlignment="1" applyProtection="1">
      <alignment vertical="center"/>
      <protection hidden="1"/>
    </xf>
    <xf numFmtId="49" fontId="17" fillId="5" borderId="30" xfId="1" applyNumberFormat="1" applyFont="1" applyFill="1" applyBorder="1" applyAlignment="1" applyProtection="1">
      <alignment horizontal="left" vertical="center"/>
      <protection locked="0"/>
    </xf>
    <xf numFmtId="0" fontId="18" fillId="5" borderId="31" xfId="1" applyFont="1" applyFill="1" applyBorder="1" applyAlignment="1" applyProtection="1">
      <alignment horizontal="center" vertical="center"/>
      <protection locked="0"/>
    </xf>
    <xf numFmtId="0" fontId="10" fillId="5" borderId="13" xfId="0" applyNumberFormat="1" applyFont="1" applyFill="1" applyBorder="1" applyAlignment="1" applyProtection="1">
      <alignment vertical="center"/>
      <protection hidden="1"/>
    </xf>
    <xf numFmtId="49" fontId="17" fillId="5" borderId="22" xfId="1" applyNumberFormat="1" applyFont="1" applyFill="1" applyBorder="1" applyAlignment="1" applyProtection="1">
      <alignment horizontal="left" vertical="center"/>
      <protection locked="0"/>
    </xf>
    <xf numFmtId="0" fontId="18" fillId="5" borderId="33" xfId="1" applyFont="1" applyFill="1" applyBorder="1" applyAlignment="1" applyProtection="1">
      <alignment horizontal="center" vertical="center"/>
      <protection locked="0"/>
    </xf>
    <xf numFmtId="0" fontId="10" fillId="5" borderId="14" xfId="0" applyNumberFormat="1" applyFont="1" applyFill="1" applyBorder="1" applyAlignment="1" applyProtection="1">
      <alignment vertical="center"/>
      <protection hidden="1"/>
    </xf>
    <xf numFmtId="49" fontId="17" fillId="5" borderId="36" xfId="1" applyNumberFormat="1" applyFont="1" applyFill="1" applyBorder="1" applyAlignment="1" applyProtection="1">
      <alignment horizontal="left" vertical="center"/>
      <protection locked="0"/>
    </xf>
    <xf numFmtId="49" fontId="18" fillId="5" borderId="37" xfId="1" applyNumberFormat="1" applyFont="1" applyFill="1" applyBorder="1" applyAlignment="1" applyProtection="1">
      <alignment vertical="center"/>
      <protection locked="0"/>
    </xf>
    <xf numFmtId="49" fontId="11" fillId="4" borderId="0" xfId="1" applyNumberFormat="1" applyFont="1" applyFill="1" applyBorder="1" applyAlignment="1" applyProtection="1">
      <alignment horizontal="left" vertical="center"/>
      <protection hidden="1"/>
    </xf>
    <xf numFmtId="49" fontId="6" fillId="2" borderId="0" xfId="0" applyNumberFormat="1" applyFont="1" applyFill="1" applyBorder="1" applyAlignment="1" applyProtection="1">
      <alignment horizontal="left" vertical="center"/>
      <protection hidden="1"/>
    </xf>
    <xf numFmtId="0" fontId="8" fillId="4" borderId="0" xfId="1" applyFont="1" applyFill="1" applyBorder="1" applyProtection="1">
      <protection hidden="1"/>
    </xf>
    <xf numFmtId="0" fontId="15" fillId="4" borderId="0" xfId="1" applyFont="1" applyFill="1" applyBorder="1" applyAlignment="1" applyProtection="1">
      <protection hidden="1"/>
    </xf>
    <xf numFmtId="0" fontId="22" fillId="2" borderId="0" xfId="0" applyFont="1" applyFill="1" applyBorder="1" applyProtection="1">
      <protection hidden="1"/>
    </xf>
    <xf numFmtId="0" fontId="23" fillId="2" borderId="0" xfId="0" applyFont="1" applyFill="1" applyBorder="1" applyProtection="1">
      <protection hidden="1"/>
    </xf>
    <xf numFmtId="0" fontId="24" fillId="2" borderId="0" xfId="0" applyFont="1" applyFill="1" applyBorder="1" applyAlignment="1" applyProtection="1">
      <alignment vertical="top"/>
      <protection hidden="1"/>
    </xf>
    <xf numFmtId="0" fontId="23" fillId="2" borderId="0" xfId="0" applyFont="1" applyFill="1" applyBorder="1" applyAlignment="1" applyProtection="1">
      <alignment vertical="top" wrapText="1"/>
      <protection hidden="1"/>
    </xf>
    <xf numFmtId="0" fontId="8" fillId="4" borderId="0" xfId="1" applyFont="1" applyFill="1" applyBorder="1" applyAlignment="1" applyProtection="1">
      <alignment horizontal="left"/>
      <protection hidden="1"/>
    </xf>
    <xf numFmtId="0" fontId="10" fillId="2" borderId="0" xfId="1" applyFont="1" applyFill="1" applyBorder="1" applyAlignment="1" applyProtection="1">
      <alignment horizontal="center"/>
      <protection locked="0"/>
    </xf>
    <xf numFmtId="0" fontId="25" fillId="7" borderId="0" xfId="1" applyFont="1" applyFill="1" applyBorder="1" applyAlignment="1" applyProtection="1">
      <alignment horizontal="left" vertical="center"/>
      <protection hidden="1"/>
    </xf>
    <xf numFmtId="0" fontId="26" fillId="7" borderId="0" xfId="1" applyFont="1" applyFill="1" applyProtection="1">
      <protection hidden="1"/>
    </xf>
    <xf numFmtId="0" fontId="12" fillId="4" borderId="0" xfId="1" applyFont="1" applyFill="1" applyBorder="1" applyAlignment="1" applyProtection="1">
      <protection hidden="1"/>
    </xf>
    <xf numFmtId="0" fontId="8" fillId="4" borderId="0" xfId="1" applyFont="1" applyFill="1" applyAlignment="1" applyProtection="1">
      <alignment vertical="top" wrapText="1"/>
      <protection hidden="1"/>
    </xf>
    <xf numFmtId="49" fontId="8" fillId="4" borderId="0" xfId="1" applyNumberFormat="1" applyFont="1" applyFill="1" applyBorder="1" applyAlignment="1" applyProtection="1">
      <alignment vertical="center"/>
      <protection hidden="1"/>
    </xf>
    <xf numFmtId="49" fontId="14" fillId="2" borderId="0" xfId="0" applyNumberFormat="1" applyFont="1" applyFill="1" applyBorder="1" applyAlignment="1">
      <alignment horizontal="left" vertical="center"/>
    </xf>
    <xf numFmtId="0" fontId="9" fillId="4" borderId="41" xfId="1" applyFont="1" applyFill="1" applyBorder="1" applyAlignment="1" applyProtection="1">
      <alignment horizontal="left" vertical="center"/>
      <protection hidden="1"/>
    </xf>
    <xf numFmtId="0" fontId="8" fillId="9" borderId="38" xfId="1" applyFont="1" applyFill="1" applyBorder="1" applyAlignment="1" applyProtection="1">
      <alignment vertical="center"/>
      <protection hidden="1"/>
    </xf>
    <xf numFmtId="0" fontId="27" fillId="7" borderId="0" xfId="1" applyFont="1" applyFill="1" applyBorder="1" applyAlignment="1" applyProtection="1">
      <alignment horizontal="left" vertical="center"/>
      <protection hidden="1"/>
    </xf>
    <xf numFmtId="0" fontId="29" fillId="7" borderId="0" xfId="1" applyFont="1" applyFill="1" applyBorder="1" applyAlignment="1" applyProtection="1">
      <alignment horizontal="left" vertical="center"/>
      <protection hidden="1"/>
    </xf>
    <xf numFmtId="0" fontId="0" fillId="2" borderId="50" xfId="0" applyFont="1" applyFill="1" applyBorder="1" applyAlignment="1" applyProtection="1">
      <protection hidden="1"/>
    </xf>
    <xf numFmtId="0" fontId="0" fillId="2" borderId="49" xfId="0" applyFont="1" applyFill="1" applyBorder="1" applyAlignment="1" applyProtection="1">
      <protection hidden="1"/>
    </xf>
    <xf numFmtId="3" fontId="31" fillId="3" borderId="47" xfId="0" applyNumberFormat="1" applyFont="1" applyFill="1" applyBorder="1" applyAlignment="1" applyProtection="1">
      <alignment horizontal="center"/>
      <protection locked="0"/>
    </xf>
    <xf numFmtId="0" fontId="25" fillId="7" borderId="0" xfId="1" applyFont="1" applyFill="1" applyBorder="1" applyAlignment="1" applyProtection="1">
      <alignment horizontal="left" vertical="center"/>
      <protection hidden="1"/>
    </xf>
    <xf numFmtId="0" fontId="0" fillId="2" borderId="0" xfId="0" applyFill="1" applyAlignment="1" applyProtection="1">
      <alignment horizontal="center"/>
      <protection hidden="1"/>
    </xf>
    <xf numFmtId="0" fontId="32" fillId="7" borderId="0" xfId="1" applyFont="1" applyFill="1" applyBorder="1" applyAlignment="1" applyProtection="1">
      <alignment horizontal="left" vertical="center"/>
      <protection hidden="1"/>
    </xf>
    <xf numFmtId="0" fontId="33" fillId="2" borderId="0" xfId="0" applyFont="1" applyFill="1" applyProtection="1">
      <protection hidden="1"/>
    </xf>
    <xf numFmtId="49" fontId="12" fillId="5" borderId="42" xfId="1" applyNumberFormat="1" applyFont="1" applyFill="1" applyBorder="1" applyAlignment="1" applyProtection="1">
      <alignment horizontal="left" vertical="center"/>
    </xf>
    <xf numFmtId="49" fontId="12" fillId="5" borderId="43" xfId="1" applyNumberFormat="1" applyFont="1" applyFill="1" applyBorder="1" applyAlignment="1" applyProtection="1">
      <alignment horizontal="left" vertical="center"/>
    </xf>
    <xf numFmtId="49" fontId="12" fillId="5" borderId="44" xfId="1" applyNumberFormat="1" applyFont="1" applyFill="1" applyBorder="1" applyAlignment="1" applyProtection="1">
      <alignment horizontal="left" vertical="center"/>
    </xf>
    <xf numFmtId="49" fontId="12" fillId="5" borderId="45" xfId="1" applyNumberFormat="1" applyFont="1" applyFill="1" applyBorder="1" applyAlignment="1" applyProtection="1">
      <alignment horizontal="left" vertical="center"/>
      <protection locked="0"/>
    </xf>
    <xf numFmtId="49" fontId="12" fillId="5" borderId="43" xfId="1" applyNumberFormat="1" applyFont="1" applyFill="1" applyBorder="1" applyAlignment="1" applyProtection="1">
      <alignment horizontal="left" vertical="center"/>
      <protection locked="0"/>
    </xf>
    <xf numFmtId="49" fontId="12" fillId="5" borderId="46" xfId="1" applyNumberFormat="1" applyFont="1" applyFill="1" applyBorder="1" applyAlignment="1" applyProtection="1">
      <alignment horizontal="left" vertical="center"/>
      <protection locked="0"/>
    </xf>
    <xf numFmtId="0" fontId="0" fillId="0" borderId="0" xfId="0" quotePrefix="1"/>
    <xf numFmtId="49" fontId="6" fillId="2" borderId="0" xfId="0" applyNumberFormat="1" applyFont="1" applyFill="1" applyBorder="1" applyAlignment="1" applyProtection="1">
      <alignment horizontal="left" vertical="center"/>
      <protection hidden="1"/>
    </xf>
    <xf numFmtId="0" fontId="8" fillId="4" borderId="0" xfId="1" applyFont="1" applyFill="1" applyBorder="1" applyAlignment="1" applyProtection="1">
      <alignment horizontal="left" vertical="center"/>
      <protection hidden="1"/>
    </xf>
    <xf numFmtId="0" fontId="28" fillId="0" borderId="0" xfId="1" applyFont="1" applyFill="1" applyBorder="1" applyAlignment="1" applyProtection="1">
      <alignment horizontal="left" vertical="center"/>
      <protection hidden="1"/>
    </xf>
    <xf numFmtId="0" fontId="23" fillId="7" borderId="0" xfId="1" applyFont="1" applyFill="1" applyBorder="1" applyAlignment="1" applyProtection="1">
      <alignment vertical="top" wrapText="1"/>
      <protection hidden="1"/>
    </xf>
    <xf numFmtId="0" fontId="24" fillId="3" borderId="47" xfId="0" applyFont="1" applyFill="1" applyBorder="1" applyAlignment="1" applyProtection="1">
      <alignment horizontal="center" vertical="center"/>
      <protection locked="0"/>
    </xf>
    <xf numFmtId="0" fontId="8" fillId="4" borderId="0" xfId="1" applyFont="1" applyFill="1" applyAlignment="1" applyProtection="1">
      <alignment horizontal="left" vertical="top" wrapText="1"/>
      <protection hidden="1"/>
    </xf>
    <xf numFmtId="0" fontId="10" fillId="5" borderId="28" xfId="1" applyFont="1" applyFill="1" applyBorder="1" applyAlignment="1" applyProtection="1">
      <alignment horizontal="center" vertical="center" textRotation="90" wrapText="1"/>
      <protection hidden="1"/>
    </xf>
    <xf numFmtId="0" fontId="10" fillId="5" borderId="32" xfId="1" applyFont="1" applyFill="1" applyBorder="1" applyAlignment="1" applyProtection="1">
      <alignment horizontal="center" vertical="center" textRotation="90" wrapText="1"/>
      <protection hidden="1"/>
    </xf>
    <xf numFmtId="0" fontId="10" fillId="5" borderId="34" xfId="1" applyFont="1" applyFill="1" applyBorder="1" applyAlignment="1" applyProtection="1">
      <alignment horizontal="center" vertical="center" textRotation="90" wrapText="1"/>
      <protection hidden="1"/>
    </xf>
    <xf numFmtId="49" fontId="10" fillId="5" borderId="29" xfId="1" applyNumberFormat="1" applyFont="1" applyFill="1" applyBorder="1" applyAlignment="1" applyProtection="1">
      <alignment horizontal="left" vertical="center"/>
      <protection locked="0"/>
    </xf>
    <xf numFmtId="49" fontId="10" fillId="5" borderId="30" xfId="1" applyNumberFormat="1" applyFont="1" applyFill="1" applyBorder="1" applyAlignment="1" applyProtection="1">
      <alignment horizontal="left" vertical="center"/>
      <protection locked="0"/>
    </xf>
    <xf numFmtId="49" fontId="10" fillId="5" borderId="30" xfId="1" applyNumberFormat="1" applyFont="1" applyFill="1" applyBorder="1" applyAlignment="1" applyProtection="1">
      <alignment horizontal="center" vertical="center"/>
      <protection locked="0"/>
    </xf>
    <xf numFmtId="49" fontId="10" fillId="5" borderId="24" xfId="1" applyNumberFormat="1" applyFont="1" applyFill="1" applyBorder="1" applyAlignment="1" applyProtection="1">
      <alignment horizontal="left" vertical="center"/>
      <protection locked="0"/>
    </xf>
    <xf numFmtId="49" fontId="10" fillId="5" borderId="22" xfId="1" applyNumberFormat="1" applyFont="1" applyFill="1" applyBorder="1" applyAlignment="1" applyProtection="1">
      <alignment horizontal="left" vertical="center"/>
      <protection locked="0"/>
    </xf>
    <xf numFmtId="49" fontId="10" fillId="5" borderId="22" xfId="1" applyNumberFormat="1" applyFont="1" applyFill="1" applyBorder="1" applyAlignment="1" applyProtection="1">
      <alignment horizontal="center" vertical="center"/>
      <protection locked="0"/>
    </xf>
    <xf numFmtId="49" fontId="10" fillId="5" borderId="35" xfId="1" applyNumberFormat="1" applyFont="1" applyFill="1" applyBorder="1" applyAlignment="1" applyProtection="1">
      <alignment horizontal="left" vertical="center"/>
      <protection locked="0"/>
    </xf>
    <xf numFmtId="49" fontId="10" fillId="5" borderId="36" xfId="1" applyNumberFormat="1" applyFont="1" applyFill="1" applyBorder="1" applyAlignment="1" applyProtection="1">
      <alignment horizontal="left" vertical="center"/>
      <protection locked="0"/>
    </xf>
    <xf numFmtId="49" fontId="10" fillId="5" borderId="36" xfId="1" applyNumberFormat="1" applyFont="1" applyFill="1" applyBorder="1" applyAlignment="1" applyProtection="1">
      <alignment horizontal="center" vertical="center"/>
      <protection locked="0"/>
    </xf>
    <xf numFmtId="0" fontId="9" fillId="4" borderId="0" xfId="1" applyFont="1" applyFill="1" applyBorder="1" applyAlignment="1" applyProtection="1">
      <alignment horizontal="left"/>
      <protection hidden="1"/>
    </xf>
    <xf numFmtId="49" fontId="1" fillId="2" borderId="0" xfId="0" applyNumberFormat="1" applyFont="1" applyFill="1" applyAlignment="1" applyProtection="1">
      <alignment horizontal="left" vertical="center"/>
      <protection hidden="1"/>
    </xf>
    <xf numFmtId="0" fontId="0" fillId="2" borderId="4" xfId="0" applyFont="1" applyFill="1" applyBorder="1" applyAlignment="1" applyProtection="1">
      <alignment horizontal="left"/>
      <protection hidden="1"/>
    </xf>
    <xf numFmtId="0" fontId="0" fillId="2" borderId="5" xfId="0" applyFont="1" applyFill="1" applyBorder="1" applyAlignment="1" applyProtection="1">
      <alignment horizontal="left"/>
      <protection hidden="1"/>
    </xf>
    <xf numFmtId="0" fontId="0" fillId="2" borderId="6" xfId="0" applyFont="1" applyFill="1" applyBorder="1" applyAlignment="1" applyProtection="1">
      <alignment horizontal="left"/>
      <protection hidden="1"/>
    </xf>
    <xf numFmtId="49" fontId="31" fillId="3" borderId="7" xfId="0" applyNumberFormat="1" applyFont="1" applyFill="1" applyBorder="1" applyAlignment="1" applyProtection="1">
      <alignment horizontal="center"/>
      <protection locked="0"/>
    </xf>
    <xf numFmtId="49" fontId="31" fillId="3" borderId="5" xfId="0" applyNumberFormat="1" applyFont="1" applyFill="1" applyBorder="1" applyAlignment="1" applyProtection="1">
      <alignment horizontal="center"/>
      <protection locked="0"/>
    </xf>
    <xf numFmtId="49" fontId="31" fillId="3" borderId="8" xfId="0" applyNumberFormat="1" applyFont="1" applyFill="1" applyBorder="1" applyAlignment="1" applyProtection="1">
      <alignment horizontal="center"/>
      <protection locked="0"/>
    </xf>
    <xf numFmtId="0" fontId="8" fillId="4" borderId="0" xfId="1" applyFont="1" applyFill="1" applyBorder="1" applyAlignment="1" applyProtection="1">
      <alignment horizontal="left" vertical="center"/>
      <protection hidden="1"/>
    </xf>
    <xf numFmtId="0" fontId="3" fillId="2" borderId="0" xfId="0" applyFont="1" applyFill="1" applyAlignment="1" applyProtection="1">
      <alignment horizontal="center"/>
      <protection hidden="1"/>
    </xf>
    <xf numFmtId="0" fontId="1" fillId="3" borderId="1" xfId="0" applyFont="1" applyFill="1" applyBorder="1" applyAlignment="1" applyProtection="1">
      <alignment horizontal="center"/>
      <protection hidden="1"/>
    </xf>
    <xf numFmtId="0" fontId="1" fillId="3" borderId="2" xfId="0" applyFont="1" applyFill="1" applyBorder="1" applyAlignment="1" applyProtection="1">
      <alignment horizontal="center"/>
      <protection hidden="1"/>
    </xf>
    <xf numFmtId="0" fontId="1" fillId="3" borderId="3" xfId="0" applyFont="1" applyFill="1" applyBorder="1" applyAlignment="1" applyProtection="1">
      <alignment horizontal="center"/>
      <protection hidden="1"/>
    </xf>
    <xf numFmtId="49" fontId="31" fillId="3" borderId="51" xfId="0" applyNumberFormat="1" applyFont="1" applyFill="1" applyBorder="1" applyAlignment="1" applyProtection="1">
      <alignment horizontal="center"/>
      <protection locked="0"/>
    </xf>
    <xf numFmtId="49" fontId="31" fillId="3" borderId="49" xfId="0" applyNumberFormat="1" applyFont="1" applyFill="1" applyBorder="1" applyAlignment="1" applyProtection="1">
      <alignment horizontal="center"/>
      <protection locked="0"/>
    </xf>
    <xf numFmtId="49" fontId="31" fillId="3" borderId="53" xfId="0" applyNumberFormat="1" applyFont="1" applyFill="1" applyBorder="1" applyAlignment="1" applyProtection="1">
      <alignment horizontal="center"/>
      <protection locked="0"/>
    </xf>
    <xf numFmtId="0" fontId="24" fillId="2" borderId="0" xfId="0" applyFont="1" applyFill="1" applyBorder="1" applyAlignment="1" applyProtection="1">
      <alignment horizontal="left" vertical="top" wrapText="1"/>
      <protection hidden="1"/>
    </xf>
    <xf numFmtId="49" fontId="2" fillId="10" borderId="7" xfId="0" applyNumberFormat="1" applyFont="1" applyFill="1" applyBorder="1" applyAlignment="1" applyProtection="1">
      <alignment horizontal="center"/>
      <protection locked="0"/>
    </xf>
    <xf numFmtId="49" fontId="2" fillId="10" borderId="5" xfId="0" applyNumberFormat="1" applyFont="1" applyFill="1" applyBorder="1" applyAlignment="1" applyProtection="1">
      <alignment horizontal="center"/>
      <protection locked="0"/>
    </xf>
    <xf numFmtId="49" fontId="2" fillId="10" borderId="8" xfId="0" applyNumberFormat="1" applyFont="1" applyFill="1" applyBorder="1" applyAlignment="1" applyProtection="1">
      <alignment horizontal="center"/>
      <protection locked="0"/>
    </xf>
    <xf numFmtId="0" fontId="0" fillId="2" borderId="4" xfId="0" applyFill="1" applyBorder="1" applyAlignment="1" applyProtection="1">
      <alignment horizontal="left"/>
      <protection hidden="1"/>
    </xf>
    <xf numFmtId="0" fontId="0" fillId="2" borderId="6" xfId="0" applyFill="1" applyBorder="1" applyAlignment="1" applyProtection="1">
      <alignment horizontal="left"/>
      <protection hidden="1"/>
    </xf>
    <xf numFmtId="0" fontId="27" fillId="7" borderId="0" xfId="1" applyFont="1" applyFill="1" applyBorder="1" applyAlignment="1" applyProtection="1">
      <alignment horizontal="left" vertical="center"/>
      <protection hidden="1"/>
    </xf>
    <xf numFmtId="0" fontId="0" fillId="2" borderId="9" xfId="0" applyFont="1" applyFill="1" applyBorder="1" applyAlignment="1" applyProtection="1">
      <alignment horizontal="left"/>
      <protection hidden="1"/>
    </xf>
    <xf numFmtId="0" fontId="0" fillId="2" borderId="10" xfId="0" applyFont="1" applyFill="1" applyBorder="1" applyAlignment="1" applyProtection="1">
      <alignment horizontal="left"/>
      <protection hidden="1"/>
    </xf>
    <xf numFmtId="49" fontId="11" fillId="4" borderId="0" xfId="1" applyNumberFormat="1" applyFont="1" applyFill="1" applyBorder="1" applyAlignment="1" applyProtection="1">
      <alignment horizontal="left" vertical="center"/>
      <protection hidden="1"/>
    </xf>
    <xf numFmtId="0" fontId="9" fillId="4" borderId="18" xfId="1" applyFont="1" applyFill="1" applyBorder="1" applyAlignment="1" applyProtection="1">
      <alignment horizontal="left" vertical="center"/>
      <protection hidden="1"/>
    </xf>
    <xf numFmtId="49" fontId="6" fillId="2" borderId="0" xfId="0" applyNumberFormat="1" applyFont="1" applyFill="1" applyBorder="1" applyAlignment="1" applyProtection="1">
      <alignment horizontal="left" vertical="center"/>
      <protection hidden="1"/>
    </xf>
    <xf numFmtId="0" fontId="8" fillId="4" borderId="39" xfId="1" applyFont="1" applyFill="1" applyBorder="1" applyAlignment="1" applyProtection="1">
      <alignment horizontal="left"/>
      <protection hidden="1"/>
    </xf>
    <xf numFmtId="0" fontId="10" fillId="11" borderId="40" xfId="1" applyFont="1" applyFill="1" applyBorder="1" applyAlignment="1" applyProtection="1">
      <alignment horizontal="center"/>
      <protection locked="0"/>
    </xf>
    <xf numFmtId="0" fontId="19" fillId="7" borderId="0" xfId="1" applyFont="1" applyFill="1" applyBorder="1" applyAlignment="1" applyProtection="1">
      <alignment horizontal="left" vertical="center"/>
      <protection hidden="1"/>
    </xf>
    <xf numFmtId="0" fontId="10" fillId="5" borderId="19" xfId="1" applyFont="1" applyFill="1" applyBorder="1" applyAlignment="1" applyProtection="1">
      <alignment horizontal="center" vertical="center" textRotation="90" wrapText="1"/>
      <protection hidden="1"/>
    </xf>
    <xf numFmtId="0" fontId="10" fillId="5" borderId="26" xfId="1" applyFont="1" applyFill="1" applyBorder="1" applyAlignment="1" applyProtection="1">
      <alignment horizontal="center" vertical="center" textRotation="90" wrapText="1"/>
      <protection hidden="1"/>
    </xf>
    <xf numFmtId="49" fontId="10" fillId="5" borderId="20" xfId="1" applyNumberFormat="1" applyFont="1" applyFill="1" applyBorder="1" applyAlignment="1" applyProtection="1">
      <alignment horizontal="left" vertical="center"/>
      <protection locked="0"/>
    </xf>
    <xf numFmtId="49" fontId="10" fillId="5" borderId="20" xfId="1" applyNumberFormat="1" applyFont="1" applyFill="1" applyBorder="1" applyAlignment="1" applyProtection="1">
      <alignment horizontal="center" vertical="center"/>
      <protection locked="0"/>
    </xf>
    <xf numFmtId="49" fontId="10" fillId="5" borderId="25" xfId="1" applyNumberFormat="1" applyFont="1" applyFill="1" applyBorder="1" applyAlignment="1" applyProtection="1">
      <alignment horizontal="left" vertical="center"/>
      <protection locked="0"/>
    </xf>
    <xf numFmtId="49" fontId="10" fillId="5" borderId="25" xfId="1" applyNumberFormat="1" applyFont="1" applyFill="1" applyBorder="1" applyAlignment="1" applyProtection="1">
      <alignment horizontal="center" vertical="center"/>
      <protection locked="0"/>
    </xf>
    <xf numFmtId="0" fontId="1" fillId="10" borderId="1" xfId="0" applyFont="1" applyFill="1" applyBorder="1" applyAlignment="1" applyProtection="1">
      <alignment horizontal="center"/>
      <protection hidden="1"/>
    </xf>
    <xf numFmtId="0" fontId="1" fillId="10" borderId="2" xfId="0" applyFont="1" applyFill="1" applyBorder="1" applyAlignment="1" applyProtection="1">
      <alignment horizontal="center"/>
      <protection hidden="1"/>
    </xf>
    <xf numFmtId="0" fontId="1" fillId="10" borderId="3" xfId="0" applyFont="1" applyFill="1" applyBorder="1" applyAlignment="1" applyProtection="1">
      <alignment horizontal="center"/>
      <protection hidden="1"/>
    </xf>
    <xf numFmtId="0" fontId="23" fillId="7" borderId="0" xfId="1" applyFont="1" applyFill="1" applyBorder="1" applyAlignment="1" applyProtection="1">
      <alignment horizontal="left" vertical="top" wrapText="1"/>
      <protection hidden="1"/>
    </xf>
    <xf numFmtId="49" fontId="11" fillId="2" borderId="0" xfId="1" applyNumberFormat="1" applyFont="1" applyFill="1" applyBorder="1" applyAlignment="1" applyProtection="1">
      <alignment horizontal="left" vertical="center"/>
      <protection hidden="1"/>
    </xf>
    <xf numFmtId="0" fontId="8" fillId="4" borderId="48" xfId="1" applyFont="1" applyFill="1" applyBorder="1" applyAlignment="1" applyProtection="1">
      <alignment horizontal="left" vertical="center"/>
      <protection hidden="1"/>
    </xf>
    <xf numFmtId="0" fontId="1" fillId="3" borderId="7" xfId="0" applyFont="1" applyFill="1" applyBorder="1" applyAlignment="1" applyProtection="1">
      <alignment horizontal="center"/>
      <protection hidden="1"/>
    </xf>
    <xf numFmtId="0" fontId="1" fillId="3" borderId="5" xfId="0" applyFont="1" applyFill="1" applyBorder="1" applyAlignment="1" applyProtection="1">
      <alignment horizontal="center"/>
      <protection hidden="1"/>
    </xf>
    <xf numFmtId="0" fontId="1" fillId="3" borderId="8" xfId="0" applyFont="1" applyFill="1" applyBorder="1" applyAlignment="1" applyProtection="1">
      <alignment horizontal="center"/>
      <protection hidden="1"/>
    </xf>
    <xf numFmtId="49" fontId="31" fillId="10" borderId="7" xfId="0" applyNumberFormat="1" applyFont="1" applyFill="1" applyBorder="1" applyAlignment="1" applyProtection="1">
      <alignment horizontal="center"/>
      <protection locked="0"/>
    </xf>
    <xf numFmtId="49" fontId="31" fillId="10" borderId="5" xfId="0" applyNumberFormat="1" applyFont="1" applyFill="1" applyBorder="1" applyAlignment="1" applyProtection="1">
      <alignment horizontal="center"/>
      <protection locked="0"/>
    </xf>
    <xf numFmtId="49" fontId="31" fillId="10" borderId="8" xfId="0" applyNumberFormat="1" applyFont="1" applyFill="1" applyBorder="1" applyAlignment="1" applyProtection="1">
      <alignment horizontal="center"/>
      <protection locked="0"/>
    </xf>
    <xf numFmtId="0" fontId="0" fillId="2" borderId="50" xfId="0" applyFont="1" applyFill="1" applyBorder="1" applyAlignment="1" applyProtection="1">
      <alignment horizontal="left"/>
      <protection hidden="1"/>
    </xf>
    <xf numFmtId="0" fontId="0" fillId="2" borderId="52" xfId="0" applyFont="1" applyFill="1" applyBorder="1" applyAlignment="1" applyProtection="1">
      <alignment horizontal="left"/>
      <protection hidden="1"/>
    </xf>
    <xf numFmtId="0" fontId="1" fillId="3" borderId="51" xfId="0" applyFont="1" applyFill="1" applyBorder="1" applyAlignment="1" applyProtection="1">
      <alignment horizontal="center"/>
      <protection hidden="1"/>
    </xf>
    <xf numFmtId="0" fontId="1" fillId="3" borderId="49" xfId="0" applyFont="1" applyFill="1" applyBorder="1" applyAlignment="1" applyProtection="1">
      <alignment horizontal="center"/>
      <protection hidden="1"/>
    </xf>
    <xf numFmtId="0" fontId="1" fillId="3" borderId="53" xfId="0" applyFont="1" applyFill="1" applyBorder="1" applyAlignment="1" applyProtection="1">
      <alignment horizontal="center"/>
      <protection hidden="1"/>
    </xf>
    <xf numFmtId="0" fontId="0" fillId="2" borderId="51" xfId="0" applyFont="1" applyFill="1" applyBorder="1" applyAlignment="1" applyProtection="1">
      <alignment horizontal="left"/>
      <protection hidden="1"/>
    </xf>
    <xf numFmtId="0" fontId="0" fillId="2" borderId="54" xfId="0" applyFill="1" applyBorder="1" applyAlignment="1" applyProtection="1">
      <alignment horizontal="left"/>
      <protection hidden="1"/>
    </xf>
    <xf numFmtId="0" fontId="0" fillId="2" borderId="55" xfId="0" applyFill="1" applyBorder="1" applyAlignment="1" applyProtection="1">
      <alignment horizontal="left"/>
      <protection hidden="1"/>
    </xf>
    <xf numFmtId="49" fontId="2" fillId="10" borderId="56" xfId="0" applyNumberFormat="1" applyFont="1" applyFill="1" applyBorder="1" applyAlignment="1" applyProtection="1">
      <alignment horizontal="center"/>
      <protection locked="0"/>
    </xf>
    <xf numFmtId="49" fontId="2" fillId="10" borderId="57" xfId="0" applyNumberFormat="1" applyFont="1" applyFill="1" applyBorder="1" applyAlignment="1" applyProtection="1">
      <alignment horizontal="center"/>
      <protection locked="0"/>
    </xf>
    <xf numFmtId="49" fontId="2" fillId="10" borderId="58" xfId="0" applyNumberFormat="1" applyFont="1" applyFill="1" applyBorder="1" applyAlignment="1" applyProtection="1">
      <alignment horizontal="center"/>
      <protection locked="0"/>
    </xf>
    <xf numFmtId="0" fontId="30" fillId="10" borderId="1" xfId="0" applyFont="1" applyFill="1" applyBorder="1" applyAlignment="1" applyProtection="1">
      <alignment horizontal="left" vertical="center" wrapText="1"/>
      <protection hidden="1"/>
    </xf>
    <xf numFmtId="0" fontId="30" fillId="10" borderId="2" xfId="0" applyFont="1" applyFill="1" applyBorder="1" applyAlignment="1" applyProtection="1">
      <alignment horizontal="left" vertical="center" wrapText="1"/>
      <protection hidden="1"/>
    </xf>
    <xf numFmtId="0" fontId="30" fillId="10" borderId="3" xfId="0" applyFont="1" applyFill="1" applyBorder="1" applyAlignment="1" applyProtection="1">
      <alignment horizontal="left" vertical="center" wrapText="1"/>
      <protection hidden="1"/>
    </xf>
    <xf numFmtId="0" fontId="0" fillId="2" borderId="11" xfId="0" applyFont="1" applyFill="1" applyBorder="1" applyAlignment="1" applyProtection="1">
      <alignment horizontal="left"/>
      <protection hidden="1"/>
    </xf>
    <xf numFmtId="0" fontId="23" fillId="2" borderId="0" xfId="0" applyFont="1" applyFill="1" applyBorder="1" applyAlignment="1" applyProtection="1">
      <alignment horizontal="left" vertical="top" wrapText="1"/>
      <protection hidden="1"/>
    </xf>
    <xf numFmtId="0" fontId="8" fillId="7" borderId="0" xfId="1" applyFont="1" applyFill="1" applyAlignment="1" applyProtection="1">
      <alignment horizontal="left" vertical="top" wrapText="1"/>
      <protection hidden="1"/>
    </xf>
    <xf numFmtId="0" fontId="0" fillId="3" borderId="51" xfId="0" applyFont="1" applyFill="1" applyBorder="1" applyAlignment="1" applyProtection="1">
      <alignment horizontal="center"/>
      <protection hidden="1"/>
    </xf>
    <xf numFmtId="0" fontId="0" fillId="3" borderId="49" xfId="0" applyFont="1" applyFill="1" applyBorder="1" applyAlignment="1" applyProtection="1">
      <alignment horizontal="center"/>
      <protection hidden="1"/>
    </xf>
    <xf numFmtId="0" fontId="0" fillId="3" borderId="52" xfId="0" applyFont="1" applyFill="1" applyBorder="1" applyAlignment="1" applyProtection="1">
      <alignment horizontal="center"/>
      <protection hidden="1"/>
    </xf>
    <xf numFmtId="0" fontId="25" fillId="0" borderId="0" xfId="1" applyFont="1" applyFill="1" applyBorder="1" applyAlignment="1" applyProtection="1">
      <alignment horizontal="left" vertical="center"/>
      <protection hidden="1"/>
    </xf>
    <xf numFmtId="0" fontId="28" fillId="8" borderId="54" xfId="1" applyFont="1" applyFill="1" applyBorder="1" applyAlignment="1" applyProtection="1">
      <alignment horizontal="left" vertical="center"/>
      <protection hidden="1"/>
    </xf>
    <xf numFmtId="0" fontId="28" fillId="8" borderId="57" xfId="1" applyFont="1" applyFill="1" applyBorder="1" applyAlignment="1" applyProtection="1">
      <alignment horizontal="left" vertical="center"/>
      <protection hidden="1"/>
    </xf>
    <xf numFmtId="0" fontId="28" fillId="8" borderId="55" xfId="1" applyFont="1" applyFill="1" applyBorder="1" applyAlignment="1" applyProtection="1">
      <alignment horizontal="left" vertical="center"/>
      <protection hidden="1"/>
    </xf>
    <xf numFmtId="0" fontId="28" fillId="11" borderId="56" xfId="1" applyFont="1" applyFill="1" applyBorder="1" applyAlignment="1" applyProtection="1">
      <alignment horizontal="center"/>
      <protection hidden="1"/>
    </xf>
    <xf numFmtId="0" fontId="28" fillId="11" borderId="57" xfId="1" applyFont="1" applyFill="1" applyBorder="1" applyAlignment="1" applyProtection="1">
      <alignment horizontal="center"/>
      <protection hidden="1"/>
    </xf>
    <xf numFmtId="0" fontId="28" fillId="11" borderId="58" xfId="1" applyFont="1" applyFill="1" applyBorder="1" applyAlignment="1" applyProtection="1">
      <alignment horizontal="center"/>
      <protection hidden="1"/>
    </xf>
    <xf numFmtId="0" fontId="28" fillId="8" borderId="59" xfId="1" applyFont="1" applyFill="1" applyBorder="1" applyAlignment="1" applyProtection="1">
      <alignment horizontal="left" vertical="center"/>
      <protection hidden="1"/>
    </xf>
    <xf numFmtId="0" fontId="28" fillId="8" borderId="60" xfId="1" applyFont="1" applyFill="1" applyBorder="1" applyAlignment="1" applyProtection="1">
      <alignment horizontal="left" vertical="center"/>
      <protection hidden="1"/>
    </xf>
    <xf numFmtId="0" fontId="28" fillId="8" borderId="61" xfId="1" applyFont="1" applyFill="1" applyBorder="1" applyAlignment="1" applyProtection="1">
      <alignment horizontal="left" vertical="center"/>
      <protection hidden="1"/>
    </xf>
    <xf numFmtId="0" fontId="28" fillId="8" borderId="62" xfId="1" applyFont="1" applyFill="1" applyBorder="1" applyAlignment="1" applyProtection="1">
      <alignment horizontal="center"/>
      <protection hidden="1"/>
    </xf>
    <xf numFmtId="0" fontId="28" fillId="8" borderId="63" xfId="1" applyFont="1" applyFill="1" applyBorder="1" applyAlignment="1" applyProtection="1">
      <alignment horizontal="center"/>
      <protection hidden="1"/>
    </xf>
  </cellXfs>
  <cellStyles count="2">
    <cellStyle name="Excel Built-in Normal" xfId="1"/>
    <cellStyle name="Normal" xfId="0" builtinId="0"/>
  </cellStyles>
  <dxfs count="7">
    <dxf>
      <font>
        <b val="0"/>
        <condense val="0"/>
        <extend val="0"/>
        <color indexed="8"/>
      </font>
      <fill>
        <patternFill patternType="none">
          <fgColor indexed="64"/>
          <bgColor indexed="65"/>
        </patternFill>
      </fill>
    </dxf>
    <dxf>
      <font>
        <b val="0"/>
        <condense val="0"/>
        <extend val="0"/>
        <color indexed="8"/>
      </font>
      <fill>
        <patternFill patternType="solid">
          <fgColor indexed="26"/>
          <bgColor indexed="9"/>
        </patternFill>
      </fill>
    </dxf>
    <dxf>
      <font>
        <b val="0"/>
        <condense val="0"/>
        <extend val="0"/>
        <color indexed="8"/>
      </font>
      <fill>
        <patternFill patternType="none">
          <fgColor indexed="64"/>
          <bgColor indexed="65"/>
        </patternFill>
      </fill>
    </dxf>
    <dxf>
      <font>
        <b val="0"/>
        <condense val="0"/>
        <extend val="0"/>
        <color indexed="8"/>
      </font>
      <fill>
        <patternFill patternType="none">
          <fgColor indexed="64"/>
          <bgColor indexed="65"/>
        </patternFill>
      </fill>
    </dxf>
    <dxf>
      <font>
        <b val="0"/>
        <condense val="0"/>
        <extend val="0"/>
        <color indexed="8"/>
      </font>
      <fill>
        <patternFill patternType="solid">
          <fgColor indexed="26"/>
          <bgColor indexed="9"/>
        </patternFill>
      </fill>
    </dxf>
    <dxf>
      <font>
        <b val="0"/>
        <condense val="0"/>
        <extend val="0"/>
        <color indexed="8"/>
      </font>
      <fill>
        <patternFill patternType="solid">
          <fgColor indexed="26"/>
          <bgColor indexed="9"/>
        </patternFill>
      </fill>
    </dxf>
    <dxf>
      <font>
        <b val="0"/>
        <condense val="0"/>
        <extend val="0"/>
        <color indexed="8"/>
      </font>
      <fill>
        <patternFill patternType="solid">
          <fgColor indexed="26"/>
          <bgColor indexed="9"/>
        </patternFill>
      </fill>
    </dxf>
  </dxfs>
  <tableStyles count="0" defaultTableStyle="TableStyleMedium2" defaultPivotStyle="PivotStyleLight16"/>
  <colors>
    <mruColors>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361181</xdr:colOff>
      <xdr:row>1</xdr:row>
      <xdr:rowOff>9500</xdr:rowOff>
    </xdr:from>
    <xdr:to>
      <xdr:col>5</xdr:col>
      <xdr:colOff>271952</xdr:colOff>
      <xdr:row>4</xdr:row>
      <xdr:rowOff>57127</xdr:rowOff>
    </xdr:to>
    <xdr:pic>
      <xdr:nvPicPr>
        <xdr:cNvPr id="4" name="Picture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181" y="200000"/>
          <a:ext cx="2730171" cy="7905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6"/>
  <sheetViews>
    <sheetView tabSelected="1" zoomScaleNormal="100" workbookViewId="0"/>
  </sheetViews>
  <sheetFormatPr defaultRowHeight="15" x14ac:dyDescent="0.25"/>
  <cols>
    <col min="1" max="1" width="5.7109375" style="1" customWidth="1"/>
    <col min="2" max="9" width="9.140625" style="1"/>
    <col min="10" max="10" width="17.5703125" style="1" customWidth="1"/>
    <col min="11" max="11" width="15.7109375" style="1" bestFit="1" customWidth="1"/>
    <col min="12" max="12" width="9.140625" style="1"/>
    <col min="13" max="13" width="5.7109375" style="1" customWidth="1"/>
    <col min="14" max="14" width="77.28515625" style="52" customWidth="1"/>
    <col min="15" max="20" width="9.140625" style="13"/>
    <col min="21" max="21" width="11.85546875" style="13" customWidth="1"/>
    <col min="22" max="23" width="9.140625" style="13"/>
    <col min="24" max="25" width="9.140625" style="15"/>
    <col min="26" max="16384" width="9.140625" style="1"/>
  </cols>
  <sheetData>
    <row r="1" spans="1:22" x14ac:dyDescent="0.25">
      <c r="N1" s="51" t="s">
        <v>29</v>
      </c>
    </row>
    <row r="2" spans="1:22" ht="19.5" customHeight="1" x14ac:dyDescent="0.3">
      <c r="F2" s="3"/>
      <c r="G2" s="3"/>
      <c r="H2" s="7" t="s">
        <v>57</v>
      </c>
      <c r="I2" s="3"/>
      <c r="J2" s="4"/>
      <c r="K2" s="4"/>
      <c r="L2" s="4"/>
      <c r="V2" s="14"/>
    </row>
    <row r="3" spans="1:22" ht="19.5" customHeight="1" x14ac:dyDescent="0.3">
      <c r="B3" s="2"/>
      <c r="F3" s="3"/>
      <c r="G3" s="3"/>
      <c r="H3" s="7" t="s">
        <v>43</v>
      </c>
      <c r="I3" s="3"/>
      <c r="J3" s="4"/>
      <c r="K3" s="4"/>
      <c r="L3" s="4"/>
      <c r="N3" s="115" t="s">
        <v>69</v>
      </c>
      <c r="O3" s="99"/>
      <c r="P3" s="99"/>
      <c r="Q3" s="99"/>
      <c r="R3" s="99"/>
      <c r="S3" s="99"/>
      <c r="T3" s="99"/>
      <c r="U3" s="99"/>
      <c r="V3" s="14"/>
    </row>
    <row r="4" spans="1:22" ht="19.5" x14ac:dyDescent="0.3">
      <c r="A4" s="2"/>
      <c r="B4"/>
      <c r="F4" s="5"/>
      <c r="G4" s="5"/>
      <c r="H4" s="7" t="s">
        <v>28</v>
      </c>
      <c r="I4" s="5"/>
      <c r="J4" s="5"/>
      <c r="K4" s="5"/>
      <c r="L4" s="5"/>
      <c r="N4" s="115"/>
      <c r="O4" s="100"/>
      <c r="P4" s="100"/>
      <c r="Q4" s="100"/>
      <c r="R4" s="100"/>
      <c r="S4" s="100"/>
      <c r="T4" s="100"/>
      <c r="U4" s="100"/>
    </row>
    <row r="5" spans="1:22" ht="15.75" x14ac:dyDescent="0.25">
      <c r="F5" s="6"/>
      <c r="G5" s="6"/>
      <c r="H5" s="24" t="s">
        <v>45</v>
      </c>
      <c r="I5" s="6"/>
      <c r="J5" s="6"/>
      <c r="K5" s="6"/>
      <c r="L5" s="6"/>
      <c r="N5" s="115"/>
      <c r="O5" s="14"/>
    </row>
    <row r="6" spans="1:22" ht="15.75" x14ac:dyDescent="0.25">
      <c r="F6" s="6"/>
      <c r="G6" s="6"/>
      <c r="H6" s="24" t="s">
        <v>44</v>
      </c>
      <c r="I6" s="6"/>
      <c r="J6" s="6"/>
      <c r="K6" s="6"/>
      <c r="L6" s="6"/>
      <c r="N6" s="115"/>
      <c r="O6" s="14"/>
    </row>
    <row r="7" spans="1:22" ht="15.75" customHeight="1" x14ac:dyDescent="0.25">
      <c r="N7" s="115"/>
      <c r="O7" s="14"/>
    </row>
    <row r="8" spans="1:22" ht="15" customHeight="1" x14ac:dyDescent="0.25">
      <c r="B8" s="108" t="s">
        <v>21</v>
      </c>
      <c r="C8" s="108"/>
      <c r="D8" s="108"/>
      <c r="E8" s="108"/>
      <c r="F8" s="108"/>
      <c r="G8" s="108"/>
      <c r="H8" s="108"/>
      <c r="I8" s="108"/>
      <c r="J8" s="108"/>
      <c r="K8" s="108"/>
      <c r="L8" s="108"/>
    </row>
    <row r="9" spans="1:22" s="8" customFormat="1" ht="15" customHeight="1" x14ac:dyDescent="0.25">
      <c r="B9" s="22" t="s">
        <v>17</v>
      </c>
      <c r="C9" s="107" t="s">
        <v>18</v>
      </c>
      <c r="D9" s="107"/>
      <c r="E9" s="107"/>
      <c r="F9" s="107"/>
      <c r="G9" s="107"/>
      <c r="H9" s="107"/>
      <c r="I9" s="107"/>
      <c r="J9" s="107"/>
      <c r="K9" s="107"/>
      <c r="L9" s="107"/>
    </row>
    <row r="10" spans="1:22" s="8" customFormat="1" ht="15" customHeight="1" x14ac:dyDescent="0.25">
      <c r="B10" s="22" t="s">
        <v>17</v>
      </c>
      <c r="C10" s="107" t="s">
        <v>19</v>
      </c>
      <c r="D10" s="107"/>
      <c r="E10" s="107"/>
      <c r="F10" s="107"/>
      <c r="G10" s="107"/>
      <c r="H10" s="107"/>
      <c r="I10" s="107"/>
      <c r="J10" s="107"/>
      <c r="K10" s="107"/>
      <c r="L10" s="107"/>
      <c r="O10" s="48"/>
      <c r="P10" s="48"/>
      <c r="Q10" s="48"/>
      <c r="R10" s="48"/>
      <c r="S10" s="48"/>
      <c r="T10" s="48"/>
      <c r="U10" s="48"/>
    </row>
    <row r="11" spans="1:22" s="8" customFormat="1" ht="15" customHeight="1" thickBot="1" x14ac:dyDescent="0.3">
      <c r="B11" s="22"/>
      <c r="C11" s="82"/>
      <c r="D11" s="82"/>
      <c r="E11" s="82"/>
      <c r="F11" s="82"/>
      <c r="G11" s="82"/>
      <c r="H11" s="82"/>
      <c r="I11" s="82"/>
      <c r="J11" s="82"/>
      <c r="K11" s="82"/>
      <c r="L11" s="82"/>
      <c r="O11" s="81"/>
      <c r="P11" s="81"/>
      <c r="Q11" s="81"/>
      <c r="R11" s="81"/>
      <c r="S11" s="81"/>
      <c r="T11" s="81"/>
      <c r="U11" s="81"/>
    </row>
    <row r="12" spans="1:22" s="8" customFormat="1" ht="15" customHeight="1" thickBot="1" x14ac:dyDescent="0.3">
      <c r="B12" s="22" t="s">
        <v>17</v>
      </c>
      <c r="C12" s="107" t="s">
        <v>70</v>
      </c>
      <c r="D12" s="107"/>
      <c r="E12" s="107"/>
      <c r="F12" s="107"/>
      <c r="G12" s="107"/>
      <c r="H12" s="107"/>
      <c r="I12" s="107"/>
      <c r="J12" s="141"/>
      <c r="K12" s="64"/>
      <c r="L12" s="18"/>
      <c r="O12" s="48"/>
      <c r="P12" s="48"/>
      <c r="Q12" s="48"/>
      <c r="R12" s="48"/>
      <c r="S12" s="48"/>
      <c r="T12" s="48"/>
      <c r="U12" s="48"/>
    </row>
    <row r="13" spans="1:22" s="8" customFormat="1" ht="15" customHeight="1" thickBot="1" x14ac:dyDescent="0.3">
      <c r="B13" s="22" t="s">
        <v>17</v>
      </c>
      <c r="C13" s="107" t="s">
        <v>30</v>
      </c>
      <c r="D13" s="107"/>
      <c r="E13" s="107"/>
      <c r="F13" s="107"/>
      <c r="G13" s="107"/>
      <c r="H13" s="107"/>
      <c r="I13" s="107"/>
      <c r="J13" s="141"/>
      <c r="K13" s="25"/>
      <c r="L13" s="18"/>
      <c r="O13" s="48"/>
      <c r="P13" s="48"/>
      <c r="Q13" s="48"/>
      <c r="R13" s="48"/>
      <c r="S13" s="48"/>
      <c r="T13" s="48"/>
      <c r="U13" s="48"/>
    </row>
    <row r="14" spans="1:22" ht="15" customHeight="1" thickBot="1" x14ac:dyDescent="0.3">
      <c r="M14" s="11"/>
      <c r="N14" s="84"/>
      <c r="O14" s="16"/>
    </row>
    <row r="15" spans="1:22" ht="15" customHeight="1" thickBot="1" x14ac:dyDescent="0.3">
      <c r="B15" s="109" t="s">
        <v>2</v>
      </c>
      <c r="C15" s="110"/>
      <c r="D15" s="110"/>
      <c r="E15" s="110"/>
      <c r="F15" s="110"/>
      <c r="G15" s="110"/>
      <c r="H15" s="110"/>
      <c r="I15" s="110"/>
      <c r="J15" s="110"/>
      <c r="K15" s="110"/>
      <c r="L15" s="111"/>
      <c r="N15" s="139" t="s">
        <v>58</v>
      </c>
      <c r="O15" s="48"/>
      <c r="P15" s="48"/>
      <c r="Q15" s="48"/>
      <c r="R15" s="48"/>
      <c r="S15" s="48"/>
      <c r="T15" s="48"/>
      <c r="U15" s="48"/>
    </row>
    <row r="16" spans="1:22" ht="15" customHeight="1" x14ac:dyDescent="0.25">
      <c r="B16" s="148" t="s">
        <v>26</v>
      </c>
      <c r="C16" s="149"/>
      <c r="D16" s="150"/>
      <c r="E16" s="151"/>
      <c r="F16" s="151"/>
      <c r="G16" s="151"/>
      <c r="H16" s="151"/>
      <c r="I16" s="151"/>
      <c r="J16" s="151"/>
      <c r="K16" s="151"/>
      <c r="L16" s="152"/>
      <c r="N16" s="139"/>
      <c r="O16" s="48"/>
      <c r="P16" s="48"/>
      <c r="Q16" s="48"/>
      <c r="R16" s="48"/>
      <c r="S16" s="48"/>
      <c r="T16" s="48"/>
      <c r="U16" s="48"/>
    </row>
    <row r="17" spans="2:25" ht="15" customHeight="1" x14ac:dyDescent="0.25">
      <c r="B17" s="67" t="s">
        <v>41</v>
      </c>
      <c r="C17" s="68"/>
      <c r="D17" s="68"/>
      <c r="E17" s="142"/>
      <c r="F17" s="143"/>
      <c r="G17" s="143"/>
      <c r="H17" s="143"/>
      <c r="I17" s="143"/>
      <c r="J17" s="143"/>
      <c r="K17" s="143"/>
      <c r="L17" s="144"/>
      <c r="N17" s="139"/>
      <c r="O17" s="48"/>
      <c r="P17" s="48"/>
      <c r="Q17" s="48"/>
      <c r="R17" s="48"/>
      <c r="S17" s="48"/>
      <c r="T17" s="48"/>
      <c r="U17" s="48"/>
    </row>
    <row r="18" spans="2:25" ht="15" customHeight="1" x14ac:dyDescent="0.25">
      <c r="B18" s="101" t="s">
        <v>3</v>
      </c>
      <c r="C18" s="103"/>
      <c r="D18" s="165"/>
      <c r="E18" s="166"/>
      <c r="F18" s="166"/>
      <c r="G18" s="167"/>
      <c r="H18" s="153" t="s">
        <v>4</v>
      </c>
      <c r="I18" s="149"/>
      <c r="J18" s="112"/>
      <c r="K18" s="113"/>
      <c r="L18" s="114"/>
      <c r="N18" s="139"/>
      <c r="O18" s="48"/>
      <c r="P18" s="48"/>
      <c r="Q18" s="48"/>
      <c r="R18" s="48"/>
      <c r="S18" s="48"/>
      <c r="T18" s="48"/>
      <c r="U18" s="48"/>
    </row>
    <row r="19" spans="2:25" ht="15" customHeight="1" x14ac:dyDescent="0.25">
      <c r="B19" s="101" t="s">
        <v>5</v>
      </c>
      <c r="C19" s="102"/>
      <c r="D19" s="102"/>
      <c r="E19" s="102"/>
      <c r="F19" s="103"/>
      <c r="G19" s="104"/>
      <c r="H19" s="105"/>
      <c r="I19" s="105"/>
      <c r="J19" s="105"/>
      <c r="K19" s="105"/>
      <c r="L19" s="106"/>
      <c r="N19" s="139"/>
      <c r="O19" s="48"/>
      <c r="P19" s="48"/>
      <c r="Q19" s="48"/>
      <c r="R19" s="48"/>
      <c r="S19" s="48"/>
      <c r="T19" s="48"/>
      <c r="U19" s="48"/>
    </row>
    <row r="20" spans="2:25" ht="15" customHeight="1" x14ac:dyDescent="0.25">
      <c r="B20" s="101" t="s">
        <v>56</v>
      </c>
      <c r="C20" s="103"/>
      <c r="D20" s="104"/>
      <c r="E20" s="105"/>
      <c r="F20" s="105"/>
      <c r="G20" s="105"/>
      <c r="H20" s="105"/>
      <c r="I20" s="105"/>
      <c r="J20" s="105"/>
      <c r="K20" s="105"/>
      <c r="L20" s="106"/>
      <c r="M20" s="11"/>
      <c r="N20" s="139"/>
      <c r="O20" s="1"/>
      <c r="P20" s="1"/>
      <c r="Q20" s="1"/>
      <c r="R20" s="1"/>
      <c r="S20" s="1"/>
      <c r="T20" s="1"/>
      <c r="U20" s="1"/>
    </row>
    <row r="21" spans="2:25" ht="15" customHeight="1" thickBot="1" x14ac:dyDescent="0.3">
      <c r="B21" s="122" t="s">
        <v>27</v>
      </c>
      <c r="C21" s="123"/>
      <c r="D21" s="123"/>
      <c r="E21" s="123"/>
      <c r="F21" s="123"/>
      <c r="G21" s="123"/>
      <c r="H21" s="123"/>
      <c r="I21" s="123"/>
      <c r="J21" s="123"/>
      <c r="K21" s="162"/>
      <c r="L21" s="69"/>
      <c r="M21" s="11"/>
      <c r="N21" s="139"/>
      <c r="O21" s="126"/>
      <c r="P21" s="126"/>
      <c r="Q21" s="126"/>
      <c r="R21" s="126"/>
      <c r="S21" s="126"/>
      <c r="T21" s="126"/>
      <c r="U21" s="126"/>
    </row>
    <row r="22" spans="2:25" ht="15" customHeight="1" thickBot="1" x14ac:dyDescent="0.3">
      <c r="M22" s="11"/>
      <c r="N22" s="139"/>
      <c r="O22" s="16"/>
    </row>
    <row r="23" spans="2:25" s="8" customFormat="1" ht="15" customHeight="1" x14ac:dyDescent="0.25">
      <c r="B23" s="127" t="s">
        <v>11</v>
      </c>
      <c r="C23" s="127"/>
      <c r="D23" s="127"/>
      <c r="E23" s="127"/>
      <c r="F23" s="127"/>
      <c r="G23" s="128"/>
      <c r="H23" s="128"/>
      <c r="I23" s="128"/>
      <c r="J23" s="128"/>
      <c r="K23" s="128"/>
      <c r="L23" s="128"/>
      <c r="M23" s="11"/>
      <c r="N23" s="139"/>
      <c r="O23" s="17"/>
      <c r="P23" s="17"/>
      <c r="Q23" s="17"/>
      <c r="R23" s="17"/>
      <c r="S23" s="17"/>
      <c r="T23" s="17"/>
      <c r="U23" s="17"/>
      <c r="V23" s="17"/>
      <c r="W23" s="17"/>
      <c r="X23" s="18"/>
      <c r="Y23" s="18"/>
    </row>
    <row r="24" spans="2:25" ht="15" customHeight="1" thickBot="1" x14ac:dyDescent="0.3">
      <c r="B24" s="122" t="s">
        <v>0</v>
      </c>
      <c r="C24" s="123"/>
      <c r="D24" s="123"/>
      <c r="E24" s="123"/>
      <c r="F24" s="123"/>
      <c r="G24" s="123"/>
      <c r="H24" s="123"/>
      <c r="I24" s="123"/>
      <c r="J24" s="123"/>
      <c r="K24" s="123"/>
      <c r="L24" s="85" t="s">
        <v>10</v>
      </c>
      <c r="N24" s="139"/>
      <c r="O24" s="21"/>
    </row>
    <row r="25" spans="2:25" s="8" customFormat="1" ht="15" customHeight="1" x14ac:dyDescent="0.25">
      <c r="B25" s="55"/>
      <c r="C25" s="55"/>
      <c r="D25" s="55"/>
      <c r="E25" s="55"/>
      <c r="F25" s="55"/>
      <c r="G25" s="56"/>
      <c r="H25" s="55"/>
      <c r="I25" s="56"/>
      <c r="J25" s="56"/>
      <c r="K25" s="56"/>
      <c r="L25" s="56"/>
      <c r="M25" s="11"/>
      <c r="O25" s="17"/>
      <c r="P25" s="17"/>
      <c r="Q25" s="17"/>
      <c r="R25" s="17"/>
      <c r="S25" s="17"/>
      <c r="T25" s="17"/>
      <c r="U25" s="17"/>
      <c r="V25" s="17"/>
      <c r="W25" s="17"/>
      <c r="X25" s="18"/>
      <c r="Y25" s="18"/>
    </row>
    <row r="26" spans="2:25" s="8" customFormat="1" ht="15" customHeight="1" x14ac:dyDescent="0.25">
      <c r="B26" s="121" t="s">
        <v>20</v>
      </c>
      <c r="C26" s="121"/>
      <c r="D26" s="121"/>
      <c r="E26" s="121"/>
      <c r="F26" s="121"/>
      <c r="G26" s="121"/>
      <c r="H26" s="121"/>
      <c r="I26" s="121"/>
      <c r="J26" s="121"/>
      <c r="K26" s="121"/>
      <c r="L26" s="121"/>
      <c r="M26" s="11"/>
      <c r="N26" s="163" t="s">
        <v>46</v>
      </c>
      <c r="O26" s="17"/>
      <c r="P26" s="17"/>
      <c r="Q26" s="17"/>
      <c r="R26" s="17"/>
      <c r="S26" s="17"/>
      <c r="T26" s="17"/>
      <c r="U26" s="17"/>
      <c r="V26" s="17"/>
      <c r="W26" s="17"/>
      <c r="X26" s="18"/>
      <c r="Y26" s="18"/>
    </row>
    <row r="27" spans="2:25" s="8" customFormat="1" ht="15" customHeight="1" x14ac:dyDescent="0.25">
      <c r="B27" s="168" t="s">
        <v>71</v>
      </c>
      <c r="C27" s="168"/>
      <c r="D27" s="168"/>
      <c r="E27" s="168"/>
      <c r="F27" s="168"/>
      <c r="G27" s="168"/>
      <c r="H27" s="168"/>
      <c r="I27" s="168"/>
      <c r="J27" s="168"/>
      <c r="K27" s="168"/>
      <c r="L27" s="168"/>
      <c r="M27" s="11"/>
      <c r="N27" s="163"/>
      <c r="O27" s="17"/>
      <c r="P27" s="17"/>
      <c r="Q27" s="17"/>
      <c r="R27" s="17"/>
      <c r="S27" s="17"/>
      <c r="T27" s="17"/>
      <c r="U27" s="17"/>
      <c r="V27" s="17"/>
      <c r="W27" s="17"/>
      <c r="X27" s="18"/>
      <c r="Y27" s="18"/>
    </row>
    <row r="28" spans="2:25" s="8" customFormat="1" ht="15" customHeight="1" x14ac:dyDescent="0.25">
      <c r="B28" s="121" t="s">
        <v>49</v>
      </c>
      <c r="C28" s="121"/>
      <c r="D28" s="121"/>
      <c r="E28" s="121"/>
      <c r="F28" s="121"/>
      <c r="G28" s="121"/>
      <c r="H28" s="121"/>
      <c r="I28" s="121"/>
      <c r="J28" s="121"/>
      <c r="K28" s="121"/>
      <c r="L28" s="121"/>
      <c r="M28" s="11"/>
      <c r="N28" s="163"/>
      <c r="O28" s="17"/>
      <c r="P28" s="17"/>
      <c r="Q28" s="17"/>
      <c r="R28" s="17"/>
      <c r="S28" s="17"/>
      <c r="T28" s="17"/>
      <c r="U28" s="17"/>
      <c r="V28" s="17"/>
      <c r="W28" s="17"/>
      <c r="X28" s="18"/>
      <c r="Y28" s="18"/>
    </row>
    <row r="29" spans="2:25" s="8" customFormat="1" ht="15" customHeight="1" thickBot="1" x14ac:dyDescent="0.3">
      <c r="B29" s="65"/>
      <c r="C29" s="57"/>
      <c r="D29" s="57"/>
      <c r="E29" s="57"/>
      <c r="F29" s="57"/>
      <c r="G29" s="57"/>
      <c r="H29" s="70"/>
      <c r="I29" s="70"/>
      <c r="J29" s="57"/>
      <c r="K29" s="57"/>
      <c r="L29" s="58"/>
      <c r="M29" s="11"/>
      <c r="O29" s="17"/>
      <c r="P29" s="17"/>
      <c r="Q29" s="17"/>
      <c r="R29" s="17"/>
      <c r="S29" s="17"/>
      <c r="T29" s="17"/>
      <c r="U29" s="17"/>
      <c r="V29" s="17"/>
      <c r="W29" s="17"/>
      <c r="X29" s="18"/>
      <c r="Y29" s="18"/>
    </row>
    <row r="30" spans="2:25" s="8" customFormat="1" ht="15" customHeight="1" x14ac:dyDescent="0.25">
      <c r="B30" s="175" t="s">
        <v>47</v>
      </c>
      <c r="C30" s="176"/>
      <c r="D30" s="176"/>
      <c r="E30" s="176"/>
      <c r="F30" s="176"/>
      <c r="G30" s="176"/>
      <c r="H30" s="176"/>
      <c r="I30" s="176"/>
      <c r="J30" s="177"/>
      <c r="K30" s="178" t="str">
        <f>IF(E17="Republic of Ireland",CONCATENATE("€",COUNTA(D54:E77)*40),IF(E17="Northern Ireland",CONCATENATE("£",COUNTA(D54:E77)*35),""))</f>
        <v/>
      </c>
      <c r="L30" s="179"/>
      <c r="M30" s="11"/>
      <c r="O30" s="17"/>
      <c r="P30" s="17"/>
      <c r="Q30" s="17"/>
      <c r="R30" s="17"/>
      <c r="S30" s="17"/>
      <c r="T30" s="17"/>
      <c r="U30" s="17"/>
      <c r="V30" s="17"/>
      <c r="W30" s="17"/>
      <c r="X30" s="18"/>
      <c r="Y30" s="18"/>
    </row>
    <row r="31" spans="2:25" s="8" customFormat="1" ht="15" customHeight="1" thickBot="1" x14ac:dyDescent="0.3">
      <c r="B31" s="169" t="s">
        <v>73</v>
      </c>
      <c r="C31" s="170"/>
      <c r="D31" s="170"/>
      <c r="E31" s="170"/>
      <c r="F31" s="170"/>
      <c r="G31" s="170"/>
      <c r="H31" s="170"/>
      <c r="I31" s="171"/>
      <c r="J31" s="172"/>
      <c r="K31" s="173"/>
      <c r="L31" s="174"/>
      <c r="M31" s="11"/>
      <c r="O31" s="17"/>
      <c r="P31" s="17"/>
      <c r="Q31" s="17"/>
      <c r="R31" s="17"/>
      <c r="S31" s="17"/>
      <c r="T31" s="17"/>
      <c r="U31" s="17"/>
      <c r="V31" s="17"/>
      <c r="W31" s="17"/>
      <c r="X31" s="18"/>
      <c r="Y31" s="18"/>
    </row>
    <row r="32" spans="2:25" s="8" customFormat="1" ht="15" customHeight="1" x14ac:dyDescent="0.25">
      <c r="B32" s="65"/>
      <c r="C32" s="70"/>
      <c r="D32" s="70"/>
      <c r="E32" s="70"/>
      <c r="F32" s="70"/>
      <c r="G32" s="70"/>
      <c r="H32" s="70"/>
      <c r="I32" s="70"/>
      <c r="J32" s="70"/>
      <c r="K32" s="70"/>
      <c r="L32" s="58"/>
      <c r="M32" s="11"/>
      <c r="O32" s="17"/>
      <c r="P32" s="17"/>
      <c r="Q32" s="17"/>
      <c r="R32" s="17"/>
      <c r="S32" s="17"/>
      <c r="T32" s="17"/>
      <c r="U32" s="17"/>
      <c r="V32" s="17"/>
      <c r="W32" s="17"/>
      <c r="X32" s="18"/>
      <c r="Y32" s="18"/>
    </row>
    <row r="33" spans="2:25" s="8" customFormat="1" ht="15" customHeight="1" x14ac:dyDescent="0.25">
      <c r="B33" s="83" t="s">
        <v>59</v>
      </c>
      <c r="C33" s="57"/>
      <c r="D33" s="57"/>
      <c r="E33" s="57"/>
      <c r="F33" s="57"/>
      <c r="G33" s="57"/>
      <c r="H33" s="70"/>
      <c r="I33" s="70"/>
      <c r="J33" s="57"/>
      <c r="K33" s="57"/>
      <c r="M33" s="11"/>
      <c r="O33" s="17"/>
      <c r="P33" s="17"/>
      <c r="Q33" s="17"/>
      <c r="R33" s="17"/>
      <c r="S33" s="17"/>
      <c r="T33" s="17"/>
      <c r="U33" s="17"/>
      <c r="V33" s="17"/>
      <c r="W33" s="17"/>
      <c r="X33" s="18"/>
      <c r="Y33" s="18"/>
    </row>
    <row r="34" spans="2:25" s="8" customFormat="1" ht="15" customHeight="1" x14ac:dyDescent="0.25">
      <c r="B34" s="83" t="s">
        <v>60</v>
      </c>
      <c r="C34" s="57"/>
      <c r="D34" s="57"/>
      <c r="E34" s="57"/>
      <c r="F34" s="57"/>
      <c r="G34" s="57"/>
      <c r="H34" s="70"/>
      <c r="I34" s="70"/>
      <c r="J34" s="57"/>
      <c r="K34" s="57"/>
      <c r="L34" s="58"/>
      <c r="M34" s="11"/>
      <c r="O34" s="17"/>
      <c r="P34" s="17"/>
      <c r="Q34" s="17"/>
      <c r="R34" s="17"/>
      <c r="S34" s="17"/>
      <c r="T34" s="17"/>
      <c r="U34" s="17"/>
      <c r="V34" s="17"/>
      <c r="W34" s="17"/>
      <c r="X34" s="18"/>
      <c r="Y34" s="18"/>
    </row>
    <row r="35" spans="2:25" s="8" customFormat="1" ht="15" customHeight="1" x14ac:dyDescent="0.25">
      <c r="B35" s="57"/>
      <c r="C35" s="57"/>
      <c r="D35" s="57"/>
      <c r="E35" s="57"/>
      <c r="F35" s="57"/>
      <c r="G35" s="57"/>
      <c r="H35" s="70"/>
      <c r="I35" s="70"/>
      <c r="J35" s="57"/>
      <c r="K35" s="57"/>
      <c r="L35" s="58"/>
      <c r="M35" s="11"/>
      <c r="N35" s="86" t="s">
        <v>51</v>
      </c>
      <c r="O35" s="17"/>
      <c r="P35" s="17"/>
      <c r="Q35" s="17"/>
      <c r="R35" s="17"/>
      <c r="S35" s="17"/>
      <c r="T35" s="17"/>
      <c r="U35" s="17"/>
      <c r="V35" s="17"/>
      <c r="W35" s="17"/>
      <c r="X35" s="18"/>
      <c r="Y35" s="18"/>
    </row>
    <row r="36" spans="2:25" s="8" customFormat="1" ht="15" customHeight="1" x14ac:dyDescent="0.25">
      <c r="B36" s="66" t="s">
        <v>48</v>
      </c>
      <c r="C36" s="57"/>
      <c r="D36" s="57"/>
      <c r="E36" s="57"/>
      <c r="F36" s="57"/>
      <c r="G36" s="57"/>
      <c r="H36" s="70"/>
      <c r="I36" s="70"/>
      <c r="J36" s="57"/>
      <c r="K36" s="57"/>
      <c r="L36" s="58"/>
      <c r="M36" s="11"/>
      <c r="N36" s="86"/>
      <c r="O36" s="17"/>
      <c r="P36" s="17"/>
      <c r="Q36" s="17"/>
      <c r="R36" s="17"/>
      <c r="S36" s="17"/>
      <c r="T36" s="17"/>
      <c r="U36" s="17"/>
      <c r="V36" s="17"/>
      <c r="W36" s="17"/>
      <c r="X36" s="18"/>
      <c r="Y36" s="18"/>
    </row>
    <row r="37" spans="2:25" s="8" customFormat="1" ht="15" customHeight="1" x14ac:dyDescent="0.25">
      <c r="B37" s="72" t="s">
        <v>34</v>
      </c>
      <c r="C37" s="57"/>
      <c r="D37" s="57"/>
      <c r="E37" s="57"/>
      <c r="F37" s="57"/>
      <c r="G37" s="57"/>
      <c r="H37" s="70"/>
      <c r="I37" s="70"/>
      <c r="J37" s="57"/>
      <c r="K37" s="57"/>
      <c r="L37" s="58"/>
      <c r="M37" s="11"/>
      <c r="N37" s="86"/>
      <c r="O37" s="17"/>
      <c r="P37" s="17"/>
      <c r="Q37" s="17"/>
      <c r="R37" s="17"/>
      <c r="S37" s="17"/>
      <c r="T37" s="17"/>
      <c r="U37" s="17"/>
      <c r="V37" s="17"/>
      <c r="W37" s="17"/>
      <c r="X37" s="18"/>
      <c r="Y37" s="18"/>
    </row>
    <row r="38" spans="2:25" s="8" customFormat="1" ht="15" customHeight="1" x14ac:dyDescent="0.25">
      <c r="B38" s="72" t="s">
        <v>37</v>
      </c>
      <c r="C38" s="57"/>
      <c r="D38" s="57"/>
      <c r="E38" s="57"/>
      <c r="F38" s="57"/>
      <c r="G38" s="57"/>
      <c r="H38" s="70"/>
      <c r="I38" s="70"/>
      <c r="J38" s="57"/>
      <c r="K38" s="57"/>
      <c r="L38" s="58"/>
      <c r="M38" s="11"/>
      <c r="O38" s="17"/>
      <c r="P38" s="17"/>
      <c r="Q38" s="17"/>
      <c r="R38" s="17"/>
      <c r="S38" s="17"/>
      <c r="T38" s="17"/>
      <c r="U38" s="17"/>
      <c r="V38" s="17"/>
      <c r="W38" s="17"/>
      <c r="X38" s="18"/>
      <c r="Y38" s="18"/>
    </row>
    <row r="39" spans="2:25" s="8" customFormat="1" ht="15" customHeight="1" x14ac:dyDescent="0.25">
      <c r="B39" s="72" t="s">
        <v>35</v>
      </c>
      <c r="C39" s="57"/>
      <c r="D39" s="57"/>
      <c r="E39" s="57"/>
      <c r="F39" s="57"/>
      <c r="G39" s="57"/>
      <c r="H39" s="70"/>
      <c r="I39" s="70"/>
      <c r="J39" s="57"/>
      <c r="K39" s="57"/>
      <c r="L39" s="58"/>
      <c r="M39" s="11"/>
      <c r="N39" s="163" t="s">
        <v>52</v>
      </c>
      <c r="O39" s="17"/>
      <c r="P39" s="17"/>
      <c r="Q39" s="17"/>
      <c r="R39" s="17"/>
      <c r="S39" s="17"/>
      <c r="T39" s="17"/>
      <c r="U39" s="17"/>
      <c r="V39" s="17"/>
      <c r="W39" s="17"/>
      <c r="X39" s="18"/>
      <c r="Y39" s="18"/>
    </row>
    <row r="40" spans="2:25" s="8" customFormat="1" ht="15" customHeight="1" x14ac:dyDescent="0.25">
      <c r="B40" s="72" t="s">
        <v>36</v>
      </c>
      <c r="C40" s="57"/>
      <c r="D40" s="57"/>
      <c r="E40" s="57"/>
      <c r="F40" s="57"/>
      <c r="G40" s="57"/>
      <c r="H40" s="70"/>
      <c r="I40" s="70"/>
      <c r="J40" s="57"/>
      <c r="K40" s="57"/>
      <c r="L40" s="58"/>
      <c r="M40" s="11"/>
      <c r="N40" s="163"/>
      <c r="O40" s="17"/>
      <c r="P40" s="17"/>
      <c r="Q40" s="17"/>
      <c r="R40" s="17"/>
      <c r="S40" s="17"/>
      <c r="T40" s="17"/>
      <c r="U40" s="17"/>
      <c r="V40" s="17"/>
      <c r="W40" s="17"/>
      <c r="X40" s="18"/>
      <c r="Y40" s="18"/>
    </row>
    <row r="41" spans="2:25" s="8" customFormat="1" ht="15" customHeight="1" x14ac:dyDescent="0.25">
      <c r="B41" s="72" t="s">
        <v>42</v>
      </c>
      <c r="C41" s="57"/>
      <c r="D41" s="57"/>
      <c r="E41" s="57"/>
      <c r="F41" s="57"/>
      <c r="G41" s="57"/>
      <c r="H41" s="70"/>
      <c r="I41" s="70"/>
      <c r="J41" s="57"/>
      <c r="K41" s="57"/>
      <c r="L41" s="58"/>
      <c r="M41" s="11"/>
      <c r="N41" s="163"/>
      <c r="O41" s="17"/>
      <c r="P41" s="17"/>
      <c r="Q41" s="17"/>
      <c r="R41" s="17"/>
      <c r="S41" s="17"/>
      <c r="T41" s="17"/>
      <c r="U41" s="17"/>
      <c r="V41" s="17"/>
      <c r="W41" s="17"/>
      <c r="X41" s="18"/>
      <c r="Y41" s="18"/>
    </row>
    <row r="42" spans="2:25" s="8" customFormat="1" ht="15" customHeight="1" thickBot="1" x14ac:dyDescent="0.3">
      <c r="B42" s="57"/>
      <c r="C42" s="57"/>
      <c r="D42" s="57"/>
      <c r="E42" s="57"/>
      <c r="F42" s="57"/>
      <c r="G42" s="57"/>
      <c r="H42" s="70"/>
      <c r="I42" s="70"/>
      <c r="J42" s="57"/>
      <c r="K42" s="57"/>
      <c r="L42" s="58"/>
      <c r="M42" s="11"/>
      <c r="O42" s="17"/>
      <c r="P42" s="17"/>
      <c r="Q42" s="17"/>
      <c r="R42" s="17"/>
      <c r="S42" s="17"/>
      <c r="T42" s="17"/>
      <c r="U42" s="17"/>
      <c r="V42" s="17"/>
      <c r="W42" s="17"/>
      <c r="X42" s="18"/>
      <c r="Y42" s="18"/>
    </row>
    <row r="43" spans="2:25" ht="15" customHeight="1" thickBot="1" x14ac:dyDescent="0.3">
      <c r="B43" s="136" t="s">
        <v>38</v>
      </c>
      <c r="C43" s="137"/>
      <c r="D43" s="137"/>
      <c r="E43" s="137"/>
      <c r="F43" s="137"/>
      <c r="G43" s="137"/>
      <c r="H43" s="137"/>
      <c r="I43" s="137"/>
      <c r="J43" s="137"/>
      <c r="K43" s="137"/>
      <c r="L43" s="138"/>
      <c r="N43" s="1"/>
      <c r="O43" s="48"/>
      <c r="P43" s="48"/>
      <c r="Q43" s="48"/>
      <c r="R43" s="48"/>
      <c r="S43" s="48"/>
      <c r="T43" s="48"/>
      <c r="U43" s="48"/>
    </row>
    <row r="44" spans="2:25" ht="128.25" customHeight="1" thickBot="1" x14ac:dyDescent="0.3">
      <c r="B44" s="159" t="s">
        <v>67</v>
      </c>
      <c r="C44" s="160"/>
      <c r="D44" s="160"/>
      <c r="E44" s="160"/>
      <c r="F44" s="160"/>
      <c r="G44" s="160"/>
      <c r="H44" s="160"/>
      <c r="I44" s="160"/>
      <c r="J44" s="160"/>
      <c r="K44" s="160"/>
      <c r="L44" s="161"/>
      <c r="N44" s="71"/>
      <c r="O44" s="48"/>
      <c r="P44" s="48"/>
      <c r="Q44" s="48"/>
      <c r="R44" s="48"/>
      <c r="S44" s="48"/>
      <c r="T44" s="48"/>
      <c r="U44" s="48"/>
    </row>
    <row r="45" spans="2:25" ht="15" customHeight="1" x14ac:dyDescent="0.25">
      <c r="B45" s="119" t="s">
        <v>39</v>
      </c>
      <c r="C45" s="120"/>
      <c r="D45" s="116"/>
      <c r="E45" s="117"/>
      <c r="F45" s="117"/>
      <c r="G45" s="117"/>
      <c r="H45" s="117"/>
      <c r="I45" s="117"/>
      <c r="J45" s="117"/>
      <c r="K45" s="117"/>
      <c r="L45" s="118"/>
      <c r="N45" s="1"/>
      <c r="O45" s="48"/>
      <c r="P45" s="48"/>
      <c r="Q45" s="48"/>
      <c r="R45" s="48"/>
      <c r="S45" s="48"/>
      <c r="T45" s="48"/>
      <c r="U45" s="48"/>
    </row>
    <row r="46" spans="2:25" ht="15" customHeight="1" x14ac:dyDescent="0.25">
      <c r="B46" s="119" t="s">
        <v>68</v>
      </c>
      <c r="C46" s="120"/>
      <c r="D46" s="116"/>
      <c r="E46" s="117"/>
      <c r="F46" s="117"/>
      <c r="G46" s="117"/>
      <c r="H46" s="117"/>
      <c r="I46" s="117"/>
      <c r="J46" s="117"/>
      <c r="K46" s="117"/>
      <c r="L46" s="118"/>
      <c r="O46" s="48"/>
      <c r="P46" s="48"/>
      <c r="Q46" s="48"/>
      <c r="R46" s="48"/>
      <c r="S46" s="48"/>
      <c r="T46" s="48"/>
      <c r="U46" s="48"/>
    </row>
    <row r="47" spans="2:25" ht="15" customHeight="1" x14ac:dyDescent="0.25">
      <c r="B47" s="101" t="s">
        <v>31</v>
      </c>
      <c r="C47" s="102"/>
      <c r="D47" s="102"/>
      <c r="E47" s="102"/>
      <c r="F47" s="103"/>
      <c r="G47" s="145"/>
      <c r="H47" s="146"/>
      <c r="I47" s="146"/>
      <c r="J47" s="146"/>
      <c r="K47" s="146"/>
      <c r="L47" s="147"/>
      <c r="N47" s="84"/>
      <c r="O47" s="48"/>
      <c r="P47" s="48"/>
      <c r="Q47" s="48"/>
      <c r="R47" s="48"/>
      <c r="S47" s="48"/>
      <c r="T47" s="48"/>
      <c r="U47" s="48"/>
    </row>
    <row r="48" spans="2:25" ht="15" customHeight="1" x14ac:dyDescent="0.25">
      <c r="B48" s="101" t="s">
        <v>56</v>
      </c>
      <c r="C48" s="103"/>
      <c r="D48" s="145"/>
      <c r="E48" s="146"/>
      <c r="F48" s="146"/>
      <c r="G48" s="146"/>
      <c r="H48" s="146"/>
      <c r="I48" s="146"/>
      <c r="J48" s="146"/>
      <c r="K48" s="146"/>
      <c r="L48" s="147"/>
      <c r="M48" s="11"/>
      <c r="N48" s="84"/>
      <c r="O48" s="1"/>
      <c r="P48" s="1"/>
      <c r="Q48" s="1"/>
      <c r="R48" s="1"/>
      <c r="S48" s="1"/>
      <c r="T48" s="1"/>
      <c r="U48" s="1"/>
    </row>
    <row r="49" spans="2:25" ht="15" customHeight="1" thickBot="1" x14ac:dyDescent="0.3">
      <c r="B49" s="154" t="s">
        <v>40</v>
      </c>
      <c r="C49" s="155"/>
      <c r="D49" s="156"/>
      <c r="E49" s="157"/>
      <c r="F49" s="157"/>
      <c r="G49" s="157"/>
      <c r="H49" s="157"/>
      <c r="I49" s="157"/>
      <c r="J49" s="157"/>
      <c r="K49" s="157"/>
      <c r="L49" s="158"/>
      <c r="M49" s="11"/>
      <c r="O49" s="1"/>
      <c r="P49" s="1"/>
      <c r="Q49" s="1"/>
      <c r="R49" s="1"/>
      <c r="S49" s="1"/>
      <c r="T49" s="1"/>
      <c r="U49" s="1"/>
    </row>
    <row r="50" spans="2:25" s="8" customFormat="1" ht="15" customHeight="1" x14ac:dyDescent="0.25">
      <c r="B50" s="57"/>
      <c r="C50" s="57"/>
      <c r="D50" s="57"/>
      <c r="E50" s="57"/>
      <c r="F50" s="57"/>
      <c r="G50" s="57"/>
      <c r="H50" s="70"/>
      <c r="I50" s="70"/>
      <c r="J50" s="57"/>
      <c r="K50" s="57"/>
      <c r="L50" s="58"/>
      <c r="M50" s="11"/>
      <c r="O50" s="17"/>
      <c r="P50" s="17"/>
      <c r="Q50" s="17"/>
      <c r="R50" s="17"/>
      <c r="S50" s="17"/>
      <c r="T50" s="17"/>
      <c r="U50" s="17"/>
      <c r="V50" s="17"/>
      <c r="W50" s="17"/>
      <c r="X50" s="18"/>
      <c r="Y50" s="18"/>
    </row>
    <row r="51" spans="2:25" s="8" customFormat="1" x14ac:dyDescent="0.25">
      <c r="B51" s="9" t="s">
        <v>17</v>
      </c>
      <c r="C51" s="10" t="s">
        <v>25</v>
      </c>
      <c r="D51" s="10"/>
      <c r="E51" s="10"/>
      <c r="F51" s="10"/>
      <c r="G51" s="10"/>
      <c r="H51" s="10"/>
      <c r="I51" s="10"/>
      <c r="J51" s="10"/>
      <c r="K51" s="10"/>
      <c r="L51" s="10"/>
      <c r="M51" s="59"/>
      <c r="O51" s="124"/>
      <c r="P51" s="124"/>
      <c r="Q51" s="124"/>
      <c r="R51" s="124"/>
      <c r="S51" s="124"/>
      <c r="T51" s="124"/>
      <c r="U51" s="124"/>
      <c r="V51" s="17"/>
      <c r="W51" s="17"/>
      <c r="X51" s="18"/>
      <c r="Y51" s="18"/>
    </row>
    <row r="52" spans="2:25" s="8" customFormat="1" ht="15.75" thickBot="1" x14ac:dyDescent="0.3">
      <c r="B52" s="9"/>
      <c r="C52" s="10"/>
      <c r="D52" s="10"/>
      <c r="E52" s="10"/>
      <c r="F52" s="10"/>
      <c r="G52" s="10"/>
      <c r="H52" s="10"/>
      <c r="I52" s="10"/>
      <c r="J52" s="10"/>
      <c r="K52" s="10"/>
      <c r="L52" s="10"/>
      <c r="M52" s="59"/>
      <c r="O52" s="124"/>
      <c r="P52" s="124"/>
      <c r="Q52" s="124"/>
      <c r="R52" s="124"/>
      <c r="S52" s="124"/>
      <c r="T52" s="124"/>
      <c r="U52" s="124"/>
      <c r="V52" s="17"/>
      <c r="W52" s="17"/>
      <c r="X52" s="18"/>
      <c r="Y52" s="18"/>
    </row>
    <row r="53" spans="2:25" s="8" customFormat="1" ht="15" customHeight="1" thickBot="1" x14ac:dyDescent="0.8">
      <c r="B53" s="12"/>
      <c r="C53" s="26" t="s">
        <v>14</v>
      </c>
      <c r="D53" s="125" t="s">
        <v>13</v>
      </c>
      <c r="E53" s="125"/>
      <c r="F53" s="125" t="s">
        <v>12</v>
      </c>
      <c r="G53" s="125"/>
      <c r="H53" s="125" t="s">
        <v>50</v>
      </c>
      <c r="I53" s="125"/>
      <c r="J53" s="27" t="s">
        <v>22</v>
      </c>
      <c r="K53" s="63" t="s">
        <v>61</v>
      </c>
      <c r="L53" s="28" t="s">
        <v>6</v>
      </c>
      <c r="M53" s="50"/>
      <c r="N53" s="163" t="s">
        <v>53</v>
      </c>
      <c r="O53" s="124"/>
      <c r="P53" s="124"/>
      <c r="Q53" s="124"/>
      <c r="R53" s="124"/>
      <c r="S53" s="124"/>
      <c r="T53" s="124"/>
      <c r="U53" s="124"/>
      <c r="V53" s="17"/>
      <c r="W53" s="17"/>
      <c r="X53" s="18"/>
      <c r="Y53" s="18"/>
    </row>
    <row r="54" spans="2:25" s="8" customFormat="1" ht="17.850000000000001" customHeight="1" thickBot="1" x14ac:dyDescent="0.8">
      <c r="B54" s="130" t="str">
        <f>IF(G23="","N/A",IF(G23="INDIVIDUAL ONLY (max 2 players)","INDIVIDUALS ONLY (MAX 2 ENTRIES)","FIRST TEAM"))</f>
        <v>N/A</v>
      </c>
      <c r="C54" s="29" t="str">
        <f>IF($G$23="","N/A","0101")</f>
        <v>N/A</v>
      </c>
      <c r="D54" s="132"/>
      <c r="E54" s="132"/>
      <c r="F54" s="133"/>
      <c r="G54" s="133"/>
      <c r="H54" s="133"/>
      <c r="I54" s="133"/>
      <c r="J54" s="30" t="s">
        <v>23</v>
      </c>
      <c r="K54" s="74"/>
      <c r="L54" s="31"/>
      <c r="M54" s="50"/>
      <c r="N54" s="163"/>
      <c r="O54" s="124"/>
      <c r="P54" s="124"/>
      <c r="Q54" s="124"/>
      <c r="R54" s="124"/>
      <c r="S54" s="124"/>
      <c r="T54" s="124"/>
      <c r="U54" s="124"/>
      <c r="V54" s="17"/>
      <c r="W54" s="17"/>
      <c r="X54" s="18"/>
      <c r="Y54" s="18"/>
    </row>
    <row r="55" spans="2:25" s="8" customFormat="1" ht="17.850000000000001" customHeight="1" thickBot="1" x14ac:dyDescent="0.3">
      <c r="B55" s="130"/>
      <c r="C55" s="32" t="str">
        <f>IF($G$23="","N/A","0102")</f>
        <v>N/A</v>
      </c>
      <c r="D55" s="94"/>
      <c r="E55" s="94"/>
      <c r="F55" s="95"/>
      <c r="G55" s="95"/>
      <c r="H55" s="95"/>
      <c r="I55" s="95"/>
      <c r="J55" s="33" t="s">
        <v>23</v>
      </c>
      <c r="K55" s="75"/>
      <c r="L55" s="34"/>
      <c r="M55" s="11"/>
      <c r="N55" s="163"/>
      <c r="O55" s="19"/>
      <c r="P55" s="19"/>
      <c r="Q55" s="19"/>
      <c r="R55" s="19"/>
      <c r="S55" s="19"/>
      <c r="T55" s="19"/>
      <c r="U55" s="19"/>
      <c r="V55" s="17"/>
      <c r="W55" s="17"/>
      <c r="X55" s="18"/>
      <c r="Y55" s="18"/>
    </row>
    <row r="56" spans="2:25" s="8" customFormat="1" ht="17.850000000000001" customHeight="1" thickBot="1" x14ac:dyDescent="0.3">
      <c r="B56" s="130"/>
      <c r="C56" s="32" t="str">
        <f>IF($G$23="","N/A",IF($G$23="INDIVIDUAL ONLY (max 2 players)","N/A","0103"))</f>
        <v>N/A</v>
      </c>
      <c r="D56" s="94"/>
      <c r="E56" s="94"/>
      <c r="F56" s="95"/>
      <c r="G56" s="95"/>
      <c r="H56" s="95"/>
      <c r="I56" s="95"/>
      <c r="J56" s="33" t="s">
        <v>23</v>
      </c>
      <c r="K56" s="75"/>
      <c r="L56" s="34"/>
      <c r="M56" s="11"/>
      <c r="N56" s="163"/>
      <c r="O56" s="129"/>
      <c r="P56" s="129"/>
      <c r="Q56" s="129"/>
      <c r="R56" s="129"/>
      <c r="S56" s="129"/>
      <c r="T56" s="129"/>
      <c r="U56" s="129"/>
      <c r="V56" s="17"/>
      <c r="W56" s="17"/>
      <c r="X56" s="18"/>
      <c r="Y56" s="18"/>
    </row>
    <row r="57" spans="2:25" s="8" customFormat="1" ht="17.850000000000001" customHeight="1" thickBot="1" x14ac:dyDescent="0.3">
      <c r="B57" s="130"/>
      <c r="C57" s="32" t="str">
        <f>IF($G$23="","N/A",IF($G$23="INDIVIDUAL ONLY (max 2 players)","N/A","0104"))</f>
        <v>N/A</v>
      </c>
      <c r="D57" s="94"/>
      <c r="E57" s="94"/>
      <c r="F57" s="95"/>
      <c r="G57" s="95"/>
      <c r="H57" s="95"/>
      <c r="I57" s="95"/>
      <c r="J57" s="33" t="s">
        <v>23</v>
      </c>
      <c r="K57" s="75"/>
      <c r="L57" s="34"/>
      <c r="M57" s="11"/>
      <c r="N57" s="86" t="s">
        <v>54</v>
      </c>
      <c r="O57" s="124"/>
      <c r="P57" s="124"/>
      <c r="Q57" s="124"/>
      <c r="R57" s="124"/>
      <c r="S57" s="124"/>
      <c r="T57" s="124"/>
      <c r="U57" s="124"/>
      <c r="V57" s="17"/>
      <c r="W57" s="17"/>
      <c r="X57" s="18"/>
      <c r="Y57" s="18"/>
    </row>
    <row r="58" spans="2:25" s="8" customFormat="1" ht="17.850000000000001" customHeight="1" thickBot="1" x14ac:dyDescent="0.3">
      <c r="B58" s="130"/>
      <c r="C58" s="32" t="str">
        <f>IF($G$23="","N/A",IF($G$23="INDIVIDUAL ONLY (max 2 players)","N/A","0105"))</f>
        <v>N/A</v>
      </c>
      <c r="D58" s="94"/>
      <c r="E58" s="94"/>
      <c r="F58" s="95"/>
      <c r="G58" s="95"/>
      <c r="H58" s="95"/>
      <c r="I58" s="95"/>
      <c r="J58" s="33" t="s">
        <v>23</v>
      </c>
      <c r="K58" s="75"/>
      <c r="L58" s="34"/>
      <c r="M58" s="11"/>
      <c r="N58" s="86"/>
      <c r="O58" s="140"/>
      <c r="P58" s="140"/>
      <c r="Q58" s="140"/>
      <c r="R58" s="140"/>
      <c r="S58" s="140"/>
      <c r="T58" s="140"/>
      <c r="U58" s="140"/>
      <c r="V58" s="17"/>
      <c r="W58" s="17"/>
      <c r="X58" s="18"/>
      <c r="Y58" s="18"/>
    </row>
    <row r="59" spans="2:25" s="8" customFormat="1" ht="17.850000000000001" customHeight="1" thickBot="1" x14ac:dyDescent="0.3">
      <c r="B59" s="131"/>
      <c r="C59" s="35" t="str">
        <f>IF($G$23="","N/A",IF($G$23="INDIVIDUAL ONLY (max 2 players)","N/A","0106"))</f>
        <v>N/A</v>
      </c>
      <c r="D59" s="134"/>
      <c r="E59" s="134"/>
      <c r="F59" s="135"/>
      <c r="G59" s="135"/>
      <c r="H59" s="135"/>
      <c r="I59" s="135"/>
      <c r="J59" s="36" t="s">
        <v>23</v>
      </c>
      <c r="K59" s="76"/>
      <c r="L59" s="37"/>
      <c r="M59" s="11"/>
      <c r="N59" s="60"/>
      <c r="O59" s="124"/>
      <c r="P59" s="124"/>
      <c r="Q59" s="124"/>
      <c r="R59" s="124"/>
      <c r="S59" s="124"/>
      <c r="T59" s="124"/>
      <c r="U59" s="124"/>
      <c r="V59" s="17"/>
      <c r="W59" s="17"/>
      <c r="X59" s="18"/>
      <c r="Y59" s="18"/>
    </row>
    <row r="60" spans="2:25" s="8" customFormat="1" ht="17.850000000000001" customHeight="1" thickBot="1" x14ac:dyDescent="0.3">
      <c r="B60" s="87" t="str">
        <f>IF(G23="","N/A",IF(G23="INDIVIDUAL ONLY (max 2 players)","N/A",IF(G23="ONE","N/A","SECOND TEAM ")))</f>
        <v>N/A</v>
      </c>
      <c r="C60" s="38" t="str">
        <f>IF($G$23="","N/A",IF($G$23="INDIVIDUAL ONLY (max 2 players)","N/A",IF($G$23="ONE","N/A","0201")))</f>
        <v>N/A</v>
      </c>
      <c r="D60" s="90"/>
      <c r="E60" s="91"/>
      <c r="F60" s="92"/>
      <c r="G60" s="92"/>
      <c r="H60" s="92"/>
      <c r="I60" s="92"/>
      <c r="J60" s="39" t="s">
        <v>24</v>
      </c>
      <c r="K60" s="77"/>
      <c r="L60" s="40"/>
      <c r="M60" s="11"/>
      <c r="N60" s="163" t="s">
        <v>55</v>
      </c>
      <c r="O60" s="47"/>
      <c r="P60" s="47"/>
      <c r="Q60" s="47"/>
      <c r="R60" s="47"/>
      <c r="S60" s="47"/>
      <c r="T60" s="47"/>
      <c r="U60" s="47"/>
      <c r="V60" s="20"/>
      <c r="W60" s="17"/>
      <c r="X60" s="18"/>
      <c r="Y60" s="18"/>
    </row>
    <row r="61" spans="2:25" s="8" customFormat="1" ht="17.850000000000001" customHeight="1" thickBot="1" x14ac:dyDescent="0.3">
      <c r="B61" s="88"/>
      <c r="C61" s="41" t="str">
        <f>IF($G$23="","N/A",IF($G$23="INDIVIDUAL ONLY (max 2 players)","N/A",IF($G$23="ONE","N/A","0202")))</f>
        <v>N/A</v>
      </c>
      <c r="D61" s="93"/>
      <c r="E61" s="94"/>
      <c r="F61" s="95"/>
      <c r="G61" s="95"/>
      <c r="H61" s="95"/>
      <c r="I61" s="95"/>
      <c r="J61" s="42" t="s">
        <v>24</v>
      </c>
      <c r="K61" s="78"/>
      <c r="L61" s="43"/>
      <c r="M61" s="11"/>
      <c r="N61" s="163"/>
      <c r="O61" s="47"/>
      <c r="P61" s="47"/>
      <c r="Q61" s="47"/>
      <c r="R61" s="47"/>
      <c r="S61" s="47"/>
      <c r="T61" s="47"/>
      <c r="U61" s="47"/>
      <c r="V61" s="20"/>
      <c r="W61" s="17"/>
      <c r="X61" s="18"/>
      <c r="Y61" s="18"/>
    </row>
    <row r="62" spans="2:25" s="8" customFormat="1" ht="17.850000000000001" customHeight="1" thickBot="1" x14ac:dyDescent="0.3">
      <c r="B62" s="88"/>
      <c r="C62" s="41" t="str">
        <f>IF($G$23="","N/A",IF($G$23="INDIVIDUAL ONLY (max 2 players)","N/A",IF($G$23="ONE","N/A","0203")))</f>
        <v>N/A</v>
      </c>
      <c r="D62" s="93"/>
      <c r="E62" s="94"/>
      <c r="F62" s="95"/>
      <c r="G62" s="95"/>
      <c r="H62" s="95"/>
      <c r="I62" s="95"/>
      <c r="J62" s="42" t="s">
        <v>24</v>
      </c>
      <c r="K62" s="78"/>
      <c r="L62" s="43"/>
      <c r="M62" s="11"/>
      <c r="N62" s="163"/>
      <c r="O62" s="47"/>
      <c r="P62" s="47"/>
      <c r="Q62" s="47"/>
      <c r="R62" s="47"/>
      <c r="S62" s="47"/>
      <c r="T62" s="47"/>
      <c r="U62" s="47"/>
      <c r="V62" s="20"/>
      <c r="W62" s="17"/>
      <c r="X62" s="18"/>
      <c r="Y62" s="18"/>
    </row>
    <row r="63" spans="2:25" s="8" customFormat="1" ht="17.850000000000001" customHeight="1" thickBot="1" x14ac:dyDescent="0.3">
      <c r="B63" s="88"/>
      <c r="C63" s="41" t="str">
        <f>IF($G$23="","N/A",IF($G$23="INDIVIDUAL ONLY (max 2 players)","N/A",IF($G$23="ONE","N/A","0204")))</f>
        <v>N/A</v>
      </c>
      <c r="D63" s="93"/>
      <c r="E63" s="94"/>
      <c r="F63" s="95"/>
      <c r="G63" s="95"/>
      <c r="H63" s="95"/>
      <c r="I63" s="95"/>
      <c r="J63" s="42" t="s">
        <v>24</v>
      </c>
      <c r="K63" s="78"/>
      <c r="L63" s="43"/>
      <c r="M63" s="11"/>
      <c r="N63" s="163"/>
      <c r="O63" s="47"/>
      <c r="P63" s="47"/>
      <c r="Q63" s="47"/>
      <c r="R63" s="47"/>
      <c r="S63" s="47"/>
      <c r="T63" s="47"/>
      <c r="U63" s="47"/>
      <c r="V63" s="17"/>
      <c r="W63" s="17"/>
      <c r="X63" s="18"/>
      <c r="Y63" s="18"/>
    </row>
    <row r="64" spans="2:25" s="8" customFormat="1" ht="17.850000000000001" customHeight="1" thickBot="1" x14ac:dyDescent="0.3">
      <c r="B64" s="88"/>
      <c r="C64" s="41" t="str">
        <f>IF($G$23="","N/A",IF($G$23="INDIVIDUAL ONLY (max 2 players)","N/A",IF($G$23="ONE","N/A","0205")))</f>
        <v>N/A</v>
      </c>
      <c r="D64" s="93"/>
      <c r="E64" s="94"/>
      <c r="F64" s="95"/>
      <c r="G64" s="95"/>
      <c r="H64" s="95"/>
      <c r="I64" s="95"/>
      <c r="J64" s="42" t="s">
        <v>24</v>
      </c>
      <c r="K64" s="78"/>
      <c r="L64" s="43"/>
      <c r="M64" s="11"/>
      <c r="N64" s="163"/>
      <c r="O64" s="23"/>
      <c r="P64" s="23"/>
      <c r="Q64" s="23"/>
      <c r="R64" s="23"/>
      <c r="S64" s="23"/>
      <c r="T64" s="23"/>
      <c r="U64" s="23"/>
      <c r="V64" s="61"/>
      <c r="W64" s="17"/>
      <c r="X64" s="18"/>
      <c r="Y64" s="18"/>
    </row>
    <row r="65" spans="2:25" s="8" customFormat="1" ht="17.850000000000001" customHeight="1" thickBot="1" x14ac:dyDescent="0.3">
      <c r="B65" s="89"/>
      <c r="C65" s="44" t="str">
        <f>IF($G$23="","N/A",IF($G$23="INDIVIDUAL ONLY (max 2 players)","N/A",IF($G$23="ONE","N/A","0206")))</f>
        <v>N/A</v>
      </c>
      <c r="D65" s="96"/>
      <c r="E65" s="97"/>
      <c r="F65" s="98"/>
      <c r="G65" s="98"/>
      <c r="H65" s="98"/>
      <c r="I65" s="98"/>
      <c r="J65" s="45" t="s">
        <v>24</v>
      </c>
      <c r="K65" s="79"/>
      <c r="L65" s="46"/>
      <c r="M65" s="11"/>
      <c r="N65" s="163"/>
      <c r="O65" s="23"/>
      <c r="P65" s="23"/>
      <c r="Q65" s="23"/>
      <c r="R65" s="23"/>
      <c r="S65" s="23"/>
      <c r="T65" s="23"/>
      <c r="U65" s="23"/>
      <c r="V65" s="61"/>
      <c r="W65" s="17"/>
      <c r="X65" s="18"/>
      <c r="Y65" s="18"/>
    </row>
    <row r="66" spans="2:25" s="8" customFormat="1" ht="17.850000000000001" customHeight="1" thickBot="1" x14ac:dyDescent="0.3">
      <c r="B66" s="87" t="str">
        <f>IF(G23="","N/A",IF(G23="INDIVIDUAL ONLY (max 2 players)","N/A",IF(G23="ONE","N/A",IF(G23="TWO","N/A","THIRD TEAM"))))</f>
        <v>N/A</v>
      </c>
      <c r="C66" s="38" t="str">
        <f>IF($G$23="","N/A",IF($G$23="INDIVIDUAL ONLY (max 2 players)","N/A",IF($G$23="ONE","N/A",IF($G$23="TWO","N/A","0301"))))</f>
        <v>N/A</v>
      </c>
      <c r="D66" s="90"/>
      <c r="E66" s="91"/>
      <c r="F66" s="92"/>
      <c r="G66" s="92"/>
      <c r="H66" s="92"/>
      <c r="I66" s="92"/>
      <c r="J66" s="39" t="s">
        <v>24</v>
      </c>
      <c r="K66" s="77"/>
      <c r="L66" s="40"/>
      <c r="M66" s="11"/>
      <c r="N66" s="163"/>
      <c r="O66" s="23"/>
      <c r="P66" s="23"/>
      <c r="Q66" s="23"/>
      <c r="R66" s="23"/>
      <c r="S66" s="23"/>
      <c r="T66" s="23"/>
      <c r="U66" s="23"/>
      <c r="V66" s="61"/>
      <c r="W66" s="17"/>
      <c r="X66" s="18"/>
      <c r="Y66" s="18"/>
    </row>
    <row r="67" spans="2:25" s="8" customFormat="1" ht="17.850000000000001" customHeight="1" thickBot="1" x14ac:dyDescent="0.3">
      <c r="B67" s="88"/>
      <c r="C67" s="41" t="str">
        <f>IF($G$23="","N/A",IF($G$23="INDIVIDUAL ONLY (max 2 players)","N/A",IF($G$23="ONE","N/A",IF($G$23="TWO","N/A","0302"))))</f>
        <v>N/A</v>
      </c>
      <c r="D67" s="93"/>
      <c r="E67" s="94"/>
      <c r="F67" s="95"/>
      <c r="G67" s="95"/>
      <c r="H67" s="95"/>
      <c r="I67" s="95"/>
      <c r="J67" s="42" t="s">
        <v>24</v>
      </c>
      <c r="K67" s="78"/>
      <c r="L67" s="43"/>
      <c r="M67" s="11"/>
      <c r="N67" s="54"/>
      <c r="O67" s="23"/>
      <c r="P67" s="23"/>
      <c r="Q67" s="23"/>
      <c r="R67" s="23"/>
      <c r="S67" s="23"/>
      <c r="T67" s="23"/>
      <c r="U67" s="23"/>
      <c r="V67" s="61"/>
      <c r="W67" s="17"/>
      <c r="X67" s="18"/>
      <c r="Y67" s="18"/>
    </row>
    <row r="68" spans="2:25" s="8" customFormat="1" ht="17.850000000000001" customHeight="1" thickBot="1" x14ac:dyDescent="0.3">
      <c r="B68" s="88"/>
      <c r="C68" s="41" t="str">
        <f>IF($G$23="","N/A",IF($G$23="INDIVIDUAL ONLY (max 2 players)","N/A",IF($G$23="ONE","N/A",IF($G$23="TWO","N/A","0303"))))</f>
        <v>N/A</v>
      </c>
      <c r="D68" s="93"/>
      <c r="E68" s="94"/>
      <c r="F68" s="95"/>
      <c r="G68" s="95"/>
      <c r="H68" s="95"/>
      <c r="I68" s="95"/>
      <c r="J68" s="42" t="s">
        <v>24</v>
      </c>
      <c r="K68" s="78"/>
      <c r="L68" s="43"/>
      <c r="M68" s="11"/>
      <c r="N68" s="164" t="s">
        <v>65</v>
      </c>
      <c r="O68" s="23"/>
      <c r="P68" s="23"/>
      <c r="Q68" s="23"/>
      <c r="R68" s="23"/>
      <c r="S68" s="23"/>
      <c r="T68" s="23"/>
      <c r="U68" s="23"/>
      <c r="V68" s="61"/>
      <c r="W68" s="17"/>
      <c r="X68" s="18"/>
      <c r="Y68" s="18"/>
    </row>
    <row r="69" spans="2:25" s="8" customFormat="1" ht="17.850000000000001" customHeight="1" thickBot="1" x14ac:dyDescent="0.3">
      <c r="B69" s="88"/>
      <c r="C69" s="41" t="str">
        <f>IF($G$23="","N/A",IF($G$23="INDIVIDUAL ONLY (max 2 players)","N/A",IF($G$23="ONE","N/A",IF($G$23="TWO","N/A","0304"))))</f>
        <v>N/A</v>
      </c>
      <c r="D69" s="93"/>
      <c r="E69" s="94"/>
      <c r="F69" s="95"/>
      <c r="G69" s="95"/>
      <c r="H69" s="95"/>
      <c r="I69" s="95"/>
      <c r="J69" s="42" t="s">
        <v>24</v>
      </c>
      <c r="K69" s="78"/>
      <c r="L69" s="43"/>
      <c r="M69" s="11"/>
      <c r="N69" s="164"/>
      <c r="O69" s="23"/>
      <c r="P69" s="23"/>
      <c r="Q69" s="23"/>
      <c r="R69" s="23"/>
      <c r="S69" s="23"/>
      <c r="T69" s="23"/>
      <c r="U69" s="23"/>
      <c r="V69" s="61"/>
      <c r="W69" s="17"/>
      <c r="X69" s="18"/>
      <c r="Y69" s="18"/>
    </row>
    <row r="70" spans="2:25" s="8" customFormat="1" ht="17.850000000000001" customHeight="1" thickBot="1" x14ac:dyDescent="0.3">
      <c r="B70" s="88"/>
      <c r="C70" s="41" t="str">
        <f>IF($G$23="","N/A",IF($G$23="INDIVIDUAL ONLY (max 2 players)","N/A",IF($G$23="ONE","N/A",IF($G$23="TWO","N/A","0305"))))</f>
        <v>N/A</v>
      </c>
      <c r="D70" s="93"/>
      <c r="E70" s="94"/>
      <c r="F70" s="95"/>
      <c r="G70" s="95"/>
      <c r="H70" s="95"/>
      <c r="I70" s="95"/>
      <c r="J70" s="42" t="s">
        <v>24</v>
      </c>
      <c r="K70" s="78"/>
      <c r="L70" s="43"/>
      <c r="M70" s="11"/>
      <c r="N70" s="164"/>
      <c r="O70" s="62"/>
      <c r="P70" s="62"/>
      <c r="Q70" s="62"/>
      <c r="R70" s="62"/>
      <c r="S70" s="62"/>
      <c r="T70" s="62"/>
      <c r="U70" s="62"/>
      <c r="V70" s="61"/>
      <c r="W70" s="17"/>
      <c r="X70" s="18"/>
      <c r="Y70" s="18"/>
    </row>
    <row r="71" spans="2:25" s="8" customFormat="1" ht="17.25" customHeight="1" thickBot="1" x14ac:dyDescent="0.3">
      <c r="B71" s="89"/>
      <c r="C71" s="44" t="str">
        <f>IF($G$23="","N/A",IF($G$23="INDIVIDUAL ONLY (max 2 players)","N/A",IF($G$23="ONE","N/A",IF($G$23="TWO","N/A","0306"))))</f>
        <v>N/A</v>
      </c>
      <c r="D71" s="96"/>
      <c r="E71" s="97"/>
      <c r="F71" s="98"/>
      <c r="G71" s="98"/>
      <c r="H71" s="98"/>
      <c r="I71" s="98"/>
      <c r="J71" s="45" t="s">
        <v>24</v>
      </c>
      <c r="K71" s="79"/>
      <c r="L71" s="46"/>
      <c r="M71" s="11"/>
      <c r="N71" s="164"/>
      <c r="O71" s="49"/>
      <c r="P71" s="49"/>
      <c r="Q71" s="49"/>
      <c r="R71" s="49"/>
      <c r="S71" s="49"/>
      <c r="T71" s="49"/>
      <c r="U71" s="49"/>
      <c r="V71" s="61"/>
      <c r="W71" s="17"/>
      <c r="X71" s="18"/>
      <c r="Y71" s="18"/>
    </row>
    <row r="72" spans="2:25" s="8" customFormat="1" ht="17.850000000000001" customHeight="1" thickBot="1" x14ac:dyDescent="0.3">
      <c r="B72" s="87" t="str">
        <f>IF(G23="","N/A",IF(G23="INDIVIDUAL ONLY (max 2 players)","N/A",IF(G23="ONE","N/A",IF(G23="TWO","N/A",IF(G23="THREE","N/A","FOURTH TEAM")))))</f>
        <v>N/A</v>
      </c>
      <c r="C72" s="38" t="str">
        <f>IF(G23="","N/A",IF(G23="INDIVIDUAL ONLY (max 2 players)","N/A",IF(G23="ONE","N/A",IF(G23="TWO","N/A",IF(G23="THREE","N/A","0401")))))</f>
        <v>N/A</v>
      </c>
      <c r="D72" s="90"/>
      <c r="E72" s="91"/>
      <c r="F72" s="92"/>
      <c r="G72" s="92"/>
      <c r="H72" s="92"/>
      <c r="I72" s="92"/>
      <c r="J72" s="39" t="s">
        <v>24</v>
      </c>
      <c r="K72" s="77"/>
      <c r="L72" s="40"/>
      <c r="M72" s="11"/>
      <c r="N72" s="164"/>
      <c r="O72" s="23"/>
      <c r="P72" s="23"/>
      <c r="Q72" s="23"/>
      <c r="R72" s="23"/>
      <c r="S72" s="23"/>
      <c r="T72" s="23"/>
      <c r="U72" s="23"/>
      <c r="V72" s="61"/>
      <c r="W72" s="17"/>
      <c r="X72" s="18"/>
      <c r="Y72" s="18"/>
    </row>
    <row r="73" spans="2:25" s="8" customFormat="1" ht="17.850000000000001" customHeight="1" thickBot="1" x14ac:dyDescent="0.3">
      <c r="B73" s="88"/>
      <c r="C73" s="41" t="str">
        <f>IF(G23="","N/A",IF(G23="INDIVIDUAL ONLY (max 2 players)","N/A",IF(G23="ONE","N/A",IF(G23="TWO","N/A",IF(G23="THREE","N/A","0402")))))</f>
        <v>N/A</v>
      </c>
      <c r="D73" s="93"/>
      <c r="E73" s="94"/>
      <c r="F73" s="95"/>
      <c r="G73" s="95"/>
      <c r="H73" s="95"/>
      <c r="I73" s="95"/>
      <c r="J73" s="42" t="s">
        <v>24</v>
      </c>
      <c r="K73" s="78"/>
      <c r="L73" s="43"/>
      <c r="M73" s="11"/>
      <c r="N73" s="86" t="s">
        <v>72</v>
      </c>
      <c r="O73" s="23"/>
      <c r="P73" s="23"/>
      <c r="Q73" s="23"/>
      <c r="R73" s="23"/>
      <c r="S73" s="23"/>
      <c r="T73" s="23"/>
      <c r="U73" s="23"/>
      <c r="V73" s="61"/>
      <c r="W73" s="17"/>
      <c r="X73" s="18"/>
      <c r="Y73" s="18"/>
    </row>
    <row r="74" spans="2:25" s="8" customFormat="1" ht="17.850000000000001" customHeight="1" thickBot="1" x14ac:dyDescent="0.3">
      <c r="B74" s="88"/>
      <c r="C74" s="41" t="str">
        <f>IF(G23="","N/A",IF(G23="INDIVIDUAL ONLY (max 2 players)","N/A",IF(G23="ONE","N/A",IF(G23="TWO","N/A",IF(G23="THREE","N/A","0403")))))</f>
        <v>N/A</v>
      </c>
      <c r="D74" s="93"/>
      <c r="E74" s="94"/>
      <c r="F74" s="95"/>
      <c r="G74" s="95"/>
      <c r="H74" s="95"/>
      <c r="I74" s="95"/>
      <c r="J74" s="42" t="s">
        <v>24</v>
      </c>
      <c r="K74" s="78"/>
      <c r="L74" s="43"/>
      <c r="M74" s="11"/>
      <c r="N74" s="86"/>
      <c r="O74" s="23"/>
      <c r="P74" s="23"/>
      <c r="Q74" s="23"/>
      <c r="R74" s="23"/>
      <c r="S74" s="23"/>
      <c r="T74" s="23"/>
      <c r="U74" s="23"/>
      <c r="V74" s="61"/>
      <c r="W74" s="17"/>
      <c r="X74" s="18"/>
      <c r="Y74" s="18"/>
    </row>
    <row r="75" spans="2:25" s="8" customFormat="1" ht="17.850000000000001" customHeight="1" thickBot="1" x14ac:dyDescent="0.3">
      <c r="B75" s="88"/>
      <c r="C75" s="41" t="str">
        <f>IF(G23="","N/A",IF(G23="INDIVIDUAL ONLY (max 2 players)","N/A",IF(G23="ONE","N/A",IF(G23="TWO","N/A",IF(G23="THREE","N/A","0404")))))</f>
        <v>N/A</v>
      </c>
      <c r="D75" s="93"/>
      <c r="E75" s="94"/>
      <c r="F75" s="95"/>
      <c r="G75" s="95"/>
      <c r="H75" s="95"/>
      <c r="I75" s="95"/>
      <c r="J75" s="42" t="s">
        <v>24</v>
      </c>
      <c r="K75" s="78"/>
      <c r="L75" s="43"/>
      <c r="M75" s="11"/>
      <c r="N75" s="86"/>
      <c r="O75" s="23"/>
      <c r="P75" s="23"/>
      <c r="Q75" s="23"/>
      <c r="R75" s="23"/>
      <c r="S75" s="23"/>
      <c r="T75" s="23"/>
      <c r="U75" s="23"/>
      <c r="V75" s="61"/>
      <c r="W75" s="17"/>
      <c r="X75" s="18"/>
      <c r="Y75" s="18"/>
    </row>
    <row r="76" spans="2:25" s="8" customFormat="1" ht="17.850000000000001" customHeight="1" thickBot="1" x14ac:dyDescent="0.3">
      <c r="B76" s="88"/>
      <c r="C76" s="41" t="str">
        <f>IF(G23="","N/A",IF(G23="INDIVIDUAL ONLY (max 2 players)","N/A",IF(G23="ONE","N/A",IF(G23="TWO","N/A",IF(G23="THREE","N/A","0405")))))</f>
        <v>N/A</v>
      </c>
      <c r="D76" s="93"/>
      <c r="E76" s="94"/>
      <c r="F76" s="95"/>
      <c r="G76" s="95"/>
      <c r="H76" s="95"/>
      <c r="I76" s="95"/>
      <c r="J76" s="42" t="s">
        <v>24</v>
      </c>
      <c r="K76" s="78"/>
      <c r="L76" s="43"/>
      <c r="M76" s="11"/>
      <c r="N76" s="86"/>
      <c r="O76" s="62"/>
      <c r="P76" s="62"/>
      <c r="Q76" s="62"/>
      <c r="R76" s="62"/>
      <c r="S76" s="62"/>
      <c r="T76" s="62"/>
      <c r="U76" s="62"/>
      <c r="V76" s="61"/>
      <c r="W76" s="17"/>
      <c r="X76" s="18"/>
      <c r="Y76" s="18"/>
    </row>
    <row r="77" spans="2:25" s="8" customFormat="1" ht="17.25" customHeight="1" thickBot="1" x14ac:dyDescent="0.3">
      <c r="B77" s="89"/>
      <c r="C77" s="44" t="str">
        <f>IF(G23="","N/A",IF(G23="INDIVIDUAL ONLY (max 2 players)","N/A",IF(G23="ONE","N/A",IF(G23="TWO","N/A",IF(G23="THREE","N/A","0406")))))</f>
        <v>N/A</v>
      </c>
      <c r="D77" s="96"/>
      <c r="E77" s="97"/>
      <c r="F77" s="98"/>
      <c r="G77" s="98"/>
      <c r="H77" s="98"/>
      <c r="I77" s="98"/>
      <c r="J77" s="45" t="s">
        <v>24</v>
      </c>
      <c r="K77" s="79"/>
      <c r="L77" s="46"/>
      <c r="M77" s="11"/>
      <c r="N77" s="86"/>
      <c r="O77" s="49"/>
      <c r="P77" s="49"/>
      <c r="Q77" s="49"/>
      <c r="R77" s="49"/>
      <c r="S77" s="49"/>
      <c r="T77" s="49"/>
      <c r="U77" s="49"/>
      <c r="V77" s="61"/>
      <c r="W77" s="17"/>
      <c r="X77" s="18"/>
      <c r="Y77" s="18"/>
    </row>
    <row r="78" spans="2:25" x14ac:dyDescent="0.25">
      <c r="B78" s="73"/>
      <c r="N78" s="1"/>
    </row>
    <row r="79" spans="2:25" x14ac:dyDescent="0.25">
      <c r="B79" s="73"/>
      <c r="N79" s="1"/>
    </row>
    <row r="80" spans="2:25" x14ac:dyDescent="0.25">
      <c r="N80" s="1"/>
    </row>
    <row r="88" spans="2:2" x14ac:dyDescent="0.25">
      <c r="B88" s="53"/>
    </row>
    <row r="89" spans="2:2" x14ac:dyDescent="0.25">
      <c r="B89" s="53"/>
    </row>
    <row r="90" spans="2:2" x14ac:dyDescent="0.25">
      <c r="B90" s="53"/>
    </row>
    <row r="91" spans="2:2" x14ac:dyDescent="0.25">
      <c r="B91" s="53"/>
    </row>
    <row r="92" spans="2:2" x14ac:dyDescent="0.25">
      <c r="B92" s="53"/>
    </row>
    <row r="93" spans="2:2" x14ac:dyDescent="0.25">
      <c r="B93" s="52"/>
    </row>
    <row r="94" spans="2:2" x14ac:dyDescent="0.25">
      <c r="B94" s="52"/>
    </row>
    <row r="95" spans="2:2" x14ac:dyDescent="0.25">
      <c r="B95" s="52"/>
    </row>
    <row r="96" spans="2:2" x14ac:dyDescent="0.25">
      <c r="B96" s="52"/>
    </row>
    <row r="97" spans="2:2" x14ac:dyDescent="0.25">
      <c r="B97" s="52"/>
    </row>
    <row r="98" spans="2:2" x14ac:dyDescent="0.25">
      <c r="B98" s="52"/>
    </row>
    <row r="99" spans="2:2" x14ac:dyDescent="0.25">
      <c r="B99" s="52"/>
    </row>
    <row r="100" spans="2:2" x14ac:dyDescent="0.25">
      <c r="B100" s="52"/>
    </row>
    <row r="101" spans="2:2" x14ac:dyDescent="0.25">
      <c r="B101" s="52"/>
    </row>
    <row r="102" spans="2:2" x14ac:dyDescent="0.25">
      <c r="B102" s="52"/>
    </row>
    <row r="103" spans="2:2" x14ac:dyDescent="0.25">
      <c r="B103" s="52"/>
    </row>
    <row r="104" spans="2:2" x14ac:dyDescent="0.25">
      <c r="B104" s="52"/>
    </row>
    <row r="105" spans="2:2" x14ac:dyDescent="0.25">
      <c r="B105" s="52"/>
    </row>
    <row r="106" spans="2:2" x14ac:dyDescent="0.25">
      <c r="B106" s="52"/>
    </row>
  </sheetData>
  <mergeCells count="139">
    <mergeCell ref="N35:N37"/>
    <mergeCell ref="N39:N41"/>
    <mergeCell ref="B27:L27"/>
    <mergeCell ref="B28:L28"/>
    <mergeCell ref="H64:I64"/>
    <mergeCell ref="H65:I65"/>
    <mergeCell ref="H66:I66"/>
    <mergeCell ref="H67:I67"/>
    <mergeCell ref="H68:I68"/>
    <mergeCell ref="H55:I55"/>
    <mergeCell ref="H56:I56"/>
    <mergeCell ref="H57:I57"/>
    <mergeCell ref="B31:I31"/>
    <mergeCell ref="J31:L31"/>
    <mergeCell ref="H59:I59"/>
    <mergeCell ref="H60:I60"/>
    <mergeCell ref="H61:I61"/>
    <mergeCell ref="H62:I62"/>
    <mergeCell ref="H63:I63"/>
    <mergeCell ref="D63:E63"/>
    <mergeCell ref="N53:N56"/>
    <mergeCell ref="D69:E69"/>
    <mergeCell ref="F69:G69"/>
    <mergeCell ref="D66:E66"/>
    <mergeCell ref="F66:G66"/>
    <mergeCell ref="F68:G68"/>
    <mergeCell ref="N60:N66"/>
    <mergeCell ref="N68:N72"/>
    <mergeCell ref="H69:I69"/>
    <mergeCell ref="H70:I70"/>
    <mergeCell ref="H71:I71"/>
    <mergeCell ref="H72:I72"/>
    <mergeCell ref="O58:U58"/>
    <mergeCell ref="C12:J12"/>
    <mergeCell ref="C13:J13"/>
    <mergeCell ref="E17:L17"/>
    <mergeCell ref="B47:F47"/>
    <mergeCell ref="G47:L47"/>
    <mergeCell ref="B48:C48"/>
    <mergeCell ref="D48:L48"/>
    <mergeCell ref="B16:C16"/>
    <mergeCell ref="D16:L16"/>
    <mergeCell ref="H18:I18"/>
    <mergeCell ref="H53:I53"/>
    <mergeCell ref="H54:I54"/>
    <mergeCell ref="N57:N58"/>
    <mergeCell ref="B49:C49"/>
    <mergeCell ref="D49:L49"/>
    <mergeCell ref="B44:L44"/>
    <mergeCell ref="B46:C46"/>
    <mergeCell ref="D46:L46"/>
    <mergeCell ref="B21:K21"/>
    <mergeCell ref="H58:I58"/>
    <mergeCell ref="D18:G18"/>
    <mergeCell ref="N26:N28"/>
    <mergeCell ref="K30:L30"/>
    <mergeCell ref="O59:U59"/>
    <mergeCell ref="D53:E53"/>
    <mergeCell ref="F53:G53"/>
    <mergeCell ref="O53:U53"/>
    <mergeCell ref="O54:U54"/>
    <mergeCell ref="O52:U52"/>
    <mergeCell ref="O21:U21"/>
    <mergeCell ref="B23:F23"/>
    <mergeCell ref="G23:L23"/>
    <mergeCell ref="O51:U51"/>
    <mergeCell ref="O56:U56"/>
    <mergeCell ref="O57:U57"/>
    <mergeCell ref="F57:G57"/>
    <mergeCell ref="B54:B59"/>
    <mergeCell ref="D54:E54"/>
    <mergeCell ref="F54:G54"/>
    <mergeCell ref="D58:E58"/>
    <mergeCell ref="F58:G58"/>
    <mergeCell ref="D59:E59"/>
    <mergeCell ref="F59:G59"/>
    <mergeCell ref="B43:L43"/>
    <mergeCell ref="D55:E55"/>
    <mergeCell ref="F55:G55"/>
    <mergeCell ref="N15:N24"/>
    <mergeCell ref="B66:B71"/>
    <mergeCell ref="B60:B65"/>
    <mergeCell ref="F63:G63"/>
    <mergeCell ref="D64:E64"/>
    <mergeCell ref="F64:G64"/>
    <mergeCell ref="D65:E65"/>
    <mergeCell ref="F65:G65"/>
    <mergeCell ref="O3:U3"/>
    <mergeCell ref="O4:U4"/>
    <mergeCell ref="B19:F19"/>
    <mergeCell ref="G19:L19"/>
    <mergeCell ref="B20:C20"/>
    <mergeCell ref="D20:L20"/>
    <mergeCell ref="C9:L9"/>
    <mergeCell ref="C10:L10"/>
    <mergeCell ref="B8:L8"/>
    <mergeCell ref="B15:L15"/>
    <mergeCell ref="B18:C18"/>
    <mergeCell ref="J18:L18"/>
    <mergeCell ref="N3:N7"/>
    <mergeCell ref="D45:L45"/>
    <mergeCell ref="B45:C45"/>
    <mergeCell ref="B26:L26"/>
    <mergeCell ref="B24:K24"/>
    <mergeCell ref="D71:E71"/>
    <mergeCell ref="F71:G71"/>
    <mergeCell ref="F56:G56"/>
    <mergeCell ref="D57:E57"/>
    <mergeCell ref="D70:E70"/>
    <mergeCell ref="F70:G70"/>
    <mergeCell ref="D67:E67"/>
    <mergeCell ref="F67:G67"/>
    <mergeCell ref="D68:E68"/>
    <mergeCell ref="D56:E56"/>
    <mergeCell ref="D60:E60"/>
    <mergeCell ref="F60:G60"/>
    <mergeCell ref="D61:E61"/>
    <mergeCell ref="F61:G61"/>
    <mergeCell ref="D62:E62"/>
    <mergeCell ref="F62:G62"/>
    <mergeCell ref="N73:N77"/>
    <mergeCell ref="B72:B77"/>
    <mergeCell ref="D72:E72"/>
    <mergeCell ref="F72:G72"/>
    <mergeCell ref="D73:E73"/>
    <mergeCell ref="F73:G73"/>
    <mergeCell ref="D74:E74"/>
    <mergeCell ref="F74:G74"/>
    <mergeCell ref="D75:E75"/>
    <mergeCell ref="F75:G75"/>
    <mergeCell ref="D76:E76"/>
    <mergeCell ref="F76:G76"/>
    <mergeCell ref="D77:E77"/>
    <mergeCell ref="F77:G77"/>
    <mergeCell ref="H73:I73"/>
    <mergeCell ref="H74:I74"/>
    <mergeCell ref="H75:I75"/>
    <mergeCell ref="H76:I76"/>
    <mergeCell ref="H77:I77"/>
  </mergeCells>
  <conditionalFormatting sqref="B54:B59">
    <cfRule type="cellIs" dxfId="6" priority="4" stopIfTrue="1" operator="equal">
      <formula>"N/A"</formula>
    </cfRule>
  </conditionalFormatting>
  <conditionalFormatting sqref="B60:B65">
    <cfRule type="cellIs" dxfId="5" priority="5" stopIfTrue="1" operator="equal">
      <formula>"N/A"</formula>
    </cfRule>
  </conditionalFormatting>
  <conditionalFormatting sqref="B66:B71">
    <cfRule type="cellIs" dxfId="4" priority="6" stopIfTrue="1" operator="equal">
      <formula>"N/A"</formula>
    </cfRule>
  </conditionalFormatting>
  <conditionalFormatting sqref="C54">
    <cfRule type="cellIs" dxfId="3" priority="9" stopIfTrue="1" operator="equal">
      <formula>"N/A"</formula>
    </cfRule>
  </conditionalFormatting>
  <conditionalFormatting sqref="C55:C71">
    <cfRule type="cellIs" dxfId="2" priority="10" stopIfTrue="1" operator="equal">
      <formula>"N/A"</formula>
    </cfRule>
  </conditionalFormatting>
  <conditionalFormatting sqref="B72:B77">
    <cfRule type="cellIs" dxfId="1" priority="1" stopIfTrue="1" operator="equal">
      <formula>"N/A"</formula>
    </cfRule>
  </conditionalFormatting>
  <conditionalFormatting sqref="C72:C77">
    <cfRule type="cellIs" dxfId="0" priority="2" stopIfTrue="1" operator="equal">
      <formula>"N/A"</formula>
    </cfRule>
  </conditionalFormatting>
  <dataValidations count="3">
    <dataValidation type="list" operator="equal" allowBlank="1" sqref="ACX50:ADA50 AMT50:AMW50 AWP50:AWS50 BGL50:BGO50 BQH50:BQK50 CAD50:CAG50 CJZ50:CKC50 CTV50:CTY50 DDR50:DDU50 DNN50:DNQ50 DXJ50:DXM50 EHF50:EHI50 ERB50:ERE50 FAX50:FBA50 FKT50:FKW50 FUP50:FUS50 GEL50:GEO50 GOH50:GOK50 GYD50:GYG50 HHZ50:HIC50 HRV50:HRY50 IBR50:IBU50 ILN50:ILQ50 IVJ50:IVM50 JFF50:JFI50 JPB50:JPE50 JYX50:JZA50 KIT50:KIW50 KSP50:KSS50 LCL50:LCO50 LMH50:LMK50 LWD50:LWG50 MFZ50:MGC50 MPV50:MPY50 MZR50:MZU50 NJN50:NJQ50 NTJ50:NTM50 ODF50:ODI50 ONB50:ONE50 OWX50:OXA50 PGT50:PGW50 PQP50:PQS50 QAL50:QAO50 QKH50:QKK50 QUD50:QUG50 RDZ50:REC50 RNV50:RNY50 RXR50:RXU50 SHN50:SHQ50 SRJ50:SRM50 TBF50:TBI50 TLB50:TLE50 TUX50:TVA50 UET50:UEW50 UOP50:UOS50 UYL50:UYO50 VIH50:VIK50 VSD50:VSG50 WBZ50:WCC50 WLV50:WLY50 WVR50:WVU50 JF50:JI50 WLV23:WLY23 WBZ23:WCC23 VSD23:VSG23 VIH23:VIK23 UYL23:UYO23 UOP23:UOS23 UET23:UEW23 TUX23:TVA23 TLB23:TLE23 TBF23:TBI23 SRJ23:SRM23 SHN23:SHQ23 RXR23:RXU23 RNV23:RNY23 RDZ23:REC23 QUD23:QUG23 QKH23:QKK23 QAL23:QAO23 PQP23:PQS23 PGT23:PGW23 OWX23:OXA23 ONB23:ONE23 ODF23:ODI23 NTJ23:NTM23 NJN23:NJQ23 MZR23:MZU23 MPV23:MPY23 MFZ23:MGC23 LWD23:LWG23 LMH23:LMK23 LCL23:LCO23 KSP23:KSS23 KIT23:KIW23 JYX23:JZA23 JPB23:JPE23 JFF23:JFI23 IVJ23:IVM23 ILN23:ILQ23 IBR23:IBU23 HRV23:HRY23 HHZ23:HIC23 GYD23:GYG23 GOH23:GOK23 GEL23:GEO23 FUP23:FUS23 FKT23:FKW23 FAX23:FBA23 ERB23:ERE23 EHF23:EHI23 DXJ23:DXM23 DNN23:DNQ23 DDR23:DDU23 CTV23:CTY23 CJZ23:CKC23 CAD23:CAG23 BQH23:BQK23 BGL23:BGO23 AWP23:AWS23 AMT23:AMW23 ACX23:ADA23 TB23:TE23 JF23:JI23 WVR23:WVU23 TB50:TE50 JF25:JI42 WVR25:WVU42 WLV25:WLY42 WBZ25:WCC42 VSD25:VSG42 VIH25:VIK42 UYL25:UYO42 UOP25:UOS42 UET25:UEW42 TUX25:TVA42 TLB25:TLE42 TBF25:TBI42 SRJ25:SRM42 SHN25:SHQ42 RXR25:RXU42 RNV25:RNY42 RDZ25:REC42 QUD25:QUG42 QKH25:QKK42 QAL25:QAO42 PQP25:PQS42 PGT25:PGW42 OWX25:OXA42 ONB25:ONE42 ODF25:ODI42 NTJ25:NTM42 NJN25:NJQ42 MZR25:MZU42 MPV25:MPY42 MFZ25:MGC42 LWD25:LWG42 LMH25:LMK42 LCL25:LCO42 KSP25:KSS42 KIT25:KIW42 JYX25:JZA42 JPB25:JPE42 JFF25:JFI42 IVJ25:IVM42 ILN25:ILQ42 IBR25:IBU42 HRV25:HRY42 HHZ25:HIC42 GYD25:GYG42 GOH25:GOK42 GEL25:GEO42 FUP25:FUS42 FKT25:FKW42 FAX25:FBA42 ERB25:ERE42 EHF25:EHI42 DXJ25:DXM42 DNN25:DNQ42 DDR25:DDU42 CTV25:CTY42 CJZ25:CKC42 CAD25:CAG42 BQH25:BQK42 BGL25:BGO42 AWP25:AWS42 AMT25:AMW42 ACX25:ADA42 TB25:TE42">
      <formula1>"INDIVIDUAL ONLY (max 2 players),ONE,TWO,THREE,FOUR"</formula1>
      <formula2>0</formula2>
    </dataValidation>
    <dataValidation type="whole" operator="greaterThanOrEqual" allowBlank="1" showInputMessage="1" showErrorMessage="1" sqref="L21">
      <formula1>0</formula1>
    </dataValidation>
    <dataValidation operator="equal" allowBlank="1" sqref="G25 I25:L25"/>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'Data Validation'!$B$1:$B$2</xm:f>
          </x14:formula1>
          <xm:sqref>L24 L54:L77</xm:sqref>
        </x14:dataValidation>
        <x14:dataValidation type="list" allowBlank="1" showInputMessage="1" showErrorMessage="1">
          <x14:formula1>
            <xm:f>'Data Validation'!$C$1:$C$2</xm:f>
          </x14:formula1>
          <xm:sqref>J60:J77</xm:sqref>
        </x14:dataValidation>
        <x14:dataValidation type="list" operator="equal" allowBlank="1">
          <x14:formula1>
            <xm:f>'Data Validation'!$A$1:$A$5</xm:f>
          </x14:formula1>
          <xm:sqref>G23 I23:L23</xm:sqref>
        </x14:dataValidation>
        <x14:dataValidation type="list" allowBlank="1" showInputMessage="1" showErrorMessage="1">
          <x14:formula1>
            <xm:f>'Data Validation'!$E$1:$E$2</xm:f>
          </x14:formula1>
          <xm:sqref>E17:L17</xm:sqref>
        </x14:dataValidation>
        <x14:dataValidation type="list" allowBlank="1" showInputMessage="1" showErrorMessage="1">
          <x14:formula1>
            <xm:f>'Data Validation'!$D$1:$D$4</xm:f>
          </x14:formula1>
          <xm:sqref>K54:K77</xm:sqref>
        </x14:dataValidation>
        <x14:dataValidation type="list" allowBlank="1" showInputMessage="1" showErrorMessage="1">
          <x14:formula1>
            <xm:f>'Data Validation'!$G$1:$G$3</xm:f>
          </x14:formula1>
          <xm:sqref>J31:L31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G11" sqref="G11"/>
    </sheetView>
  </sheetViews>
  <sheetFormatPr defaultRowHeight="15" x14ac:dyDescent="0.25"/>
  <cols>
    <col min="1" max="1" width="31.140625" bestFit="1" customWidth="1"/>
    <col min="4" max="4" width="15.7109375" bestFit="1" customWidth="1"/>
  </cols>
  <sheetData>
    <row r="1" spans="1:7" x14ac:dyDescent="0.25">
      <c r="A1" t="s">
        <v>7</v>
      </c>
      <c r="B1" t="s">
        <v>1</v>
      </c>
      <c r="C1" t="s">
        <v>23</v>
      </c>
      <c r="D1" t="s">
        <v>62</v>
      </c>
      <c r="E1" t="s">
        <v>32</v>
      </c>
      <c r="G1" t="s">
        <v>74</v>
      </c>
    </row>
    <row r="2" spans="1:7" x14ac:dyDescent="0.25">
      <c r="A2" t="s">
        <v>8</v>
      </c>
      <c r="B2" t="s">
        <v>10</v>
      </c>
      <c r="C2" t="s">
        <v>24</v>
      </c>
      <c r="D2" s="80" t="s">
        <v>63</v>
      </c>
      <c r="E2" t="s">
        <v>33</v>
      </c>
      <c r="G2" t="s">
        <v>75</v>
      </c>
    </row>
    <row r="3" spans="1:7" x14ac:dyDescent="0.25">
      <c r="A3" t="s">
        <v>9</v>
      </c>
      <c r="D3" t="s">
        <v>66</v>
      </c>
    </row>
    <row r="4" spans="1:7" x14ac:dyDescent="0.25">
      <c r="A4" t="s">
        <v>16</v>
      </c>
      <c r="D4" t="s">
        <v>64</v>
      </c>
    </row>
    <row r="5" spans="1:7" x14ac:dyDescent="0.25">
      <c r="A5"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Irish Intervarsities</vt:lpstr>
      <vt:lpstr>Data Validation</vt:lpstr>
      <vt:lpstr>'Irish Intervarsities'!Print_Area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Shapland</dc:creator>
  <cp:lastModifiedBy>Ben Hubbard</cp:lastModifiedBy>
  <cp:lastPrinted>2016-10-19T19:35:18Z</cp:lastPrinted>
  <dcterms:created xsi:type="dcterms:W3CDTF">2016-10-18T14:48:36Z</dcterms:created>
  <dcterms:modified xsi:type="dcterms:W3CDTF">2023-02-21T17:11:42Z</dcterms:modified>
</cp:coreProperties>
</file>